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84" firstSheet="1" activeTab="1"/>
  </bookViews>
  <sheets>
    <sheet name="XXXXXX" sheetId="1" state="veryHidden" r:id="rId1"/>
    <sheet name="YOLLUKGİRİŞ" sheetId="2" r:id="rId2"/>
    <sheet name="BORDRO" sheetId="3" r:id="rId3"/>
    <sheet name="ÖDEMEEMRİ" sheetId="4" state="hidden" r:id="rId4"/>
  </sheets>
  <definedNames>
    <definedName name="_xlnm.Print_Area" localSheetId="2">'BORDRO'!$B$1:$T$29</definedName>
  </definedNames>
  <calcPr fullCalcOnLoad="1"/>
</workbook>
</file>

<file path=xl/comments2.xml><?xml version="1.0" encoding="utf-8"?>
<comments xmlns="http://schemas.openxmlformats.org/spreadsheetml/2006/main">
  <authors>
    <author>Ali TEMİZKALP</author>
  </authors>
  <commentList>
    <comment ref="C8" authorId="0">
      <text>
        <r>
          <rPr>
            <b/>
            <sz val="8"/>
            <rFont val="Tahoma"/>
            <family val="2"/>
          </rPr>
          <t>Ali TEMİZKALP: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color indexed="12"/>
            <rFont val="Tahoma"/>
            <family val="2"/>
          </rPr>
          <t>Yevmiyeler    D-K göredir.</t>
        </r>
        <r>
          <rPr>
            <b/>
            <sz val="8"/>
            <color indexed="10"/>
            <rFont val="Tahoma"/>
            <family val="2"/>
          </rPr>
          <t xml:space="preserve"> Kişinin D/K uyan yevmiye yazılır.    </t>
        </r>
      </text>
    </comment>
  </commentList>
</comments>
</file>

<file path=xl/sharedStrings.xml><?xml version="1.0" encoding="utf-8"?>
<sst xmlns="http://schemas.openxmlformats.org/spreadsheetml/2006/main" count="154" uniqueCount="120">
  <si>
    <t>ADI SOYADI</t>
  </si>
  <si>
    <t>ÜNVANI</t>
  </si>
  <si>
    <t>---</t>
  </si>
  <si>
    <t>fonksiyon</t>
  </si>
  <si>
    <t>ekonomik</t>
  </si>
  <si>
    <t>Ayrıntı Adı</t>
  </si>
  <si>
    <t>Y.İçi Sürekli Görev Yolluğu</t>
  </si>
  <si>
    <t>TC NO</t>
  </si>
  <si>
    <t>KURUMU</t>
  </si>
  <si>
    <t>KENDİSİ</t>
  </si>
  <si>
    <t>Adı Soyadı</t>
  </si>
  <si>
    <t>Dairesi</t>
  </si>
  <si>
    <t>Ünvanı</t>
  </si>
  <si>
    <t xml:space="preserve">YURTİÇİ SÜREKLİ GÖREV </t>
  </si>
  <si>
    <t>Bütçe Yılı</t>
  </si>
  <si>
    <t>Aylık Kadro Derecesi ve Ek Göstergesi</t>
  </si>
  <si>
    <t>YOLLUĞU BİLDİRİMİ</t>
  </si>
  <si>
    <t>Önceden Avans Almışsa Aldığı Saymanlık ve Tarihi</t>
  </si>
  <si>
    <t>Gündeliği</t>
  </si>
  <si>
    <t>Atama Tarihi</t>
  </si>
  <si>
    <t>Nerden Nereye Gidildiği</t>
  </si>
  <si>
    <t>GÜNDELİKLER</t>
  </si>
  <si>
    <t>Toplam                                                                                         1+2+3+4</t>
  </si>
  <si>
    <t>Akrabalık Derecesi</t>
  </si>
  <si>
    <t>Gün Sayısı</t>
  </si>
  <si>
    <t>Yeviye</t>
  </si>
  <si>
    <t>Tutarı                         1</t>
  </si>
  <si>
    <t>Taşıt Ücreti                        2</t>
  </si>
  <si>
    <t>Sabit Unsur        3</t>
  </si>
  <si>
    <t>Mesafe Km/Mil</t>
  </si>
  <si>
    <t xml:space="preserve">Tutarı                                4 </t>
  </si>
  <si>
    <t>G E N E L  T O P L A M</t>
  </si>
  <si>
    <t xml:space="preserve"> </t>
  </si>
  <si>
    <t>atanan</t>
  </si>
  <si>
    <t>ve aile fertlerine ait yurtiçi sürekli görev yolluğu</t>
  </si>
  <si>
    <t>olarak tahakkuk eden</t>
  </si>
  <si>
    <t>gösterir bildirimdir.</t>
  </si>
  <si>
    <t>Birim Yetkilisi(1)</t>
  </si>
  <si>
    <t>İmza</t>
  </si>
  <si>
    <t>Adı Soyadı:</t>
  </si>
  <si>
    <t>(1) Bu kısım bildirim sahibinin görevi yerine</t>
  </si>
  <si>
    <t>Ünvanı:</t>
  </si>
  <si>
    <t xml:space="preserve">getirmesinden bilgisi olan amir tarafından </t>
  </si>
  <si>
    <t>İmzası:</t>
  </si>
  <si>
    <t>Aldım.              İmza</t>
  </si>
  <si>
    <t>Yukarıda yazılı</t>
  </si>
  <si>
    <t>Muhasebe Yetkilisi</t>
  </si>
  <si>
    <t>Harcama Yetkilisi</t>
  </si>
  <si>
    <t>Ödeyiniz / Mahsup Ediniz</t>
  </si>
  <si>
    <t>Uygundur</t>
  </si>
  <si>
    <t>Düzenlenmiştir</t>
  </si>
  <si>
    <t>Tutarı</t>
  </si>
  <si>
    <t>No. su</t>
  </si>
  <si>
    <t>Tarihi</t>
  </si>
  <si>
    <t>Türü</t>
  </si>
  <si>
    <t>kararname, raiç,bordro</t>
  </si>
  <si>
    <t>Ödemeye Esas Belgenin</t>
  </si>
  <si>
    <t>Sürekli Görev Yolluğu</t>
  </si>
  <si>
    <t>Açıklama ve Ekler</t>
  </si>
  <si>
    <t>Md.Yrd</t>
  </si>
  <si>
    <t>Şef</t>
  </si>
  <si>
    <t>Memur</t>
  </si>
  <si>
    <t>TETKİK EDEN</t>
  </si>
  <si>
    <t>Ödenmesi Gereken</t>
  </si>
  <si>
    <t>Kesinti Toplamı</t>
  </si>
  <si>
    <t>Tahakkuk Eden</t>
  </si>
  <si>
    <t>Verile Emri No</t>
  </si>
  <si>
    <t>tahakkuk ettirilmiştir.Ödenmesi gerekir.</t>
  </si>
  <si>
    <t>TOPLAM</t>
  </si>
  <si>
    <t>Damga Vergisi</t>
  </si>
  <si>
    <t>1</t>
  </si>
  <si>
    <t>Gelir Yansıtma Hesabı</t>
  </si>
  <si>
    <t>0</t>
  </si>
  <si>
    <t>Gider Yansıtma Hesabı</t>
  </si>
  <si>
    <t>IV</t>
  </si>
  <si>
    <t>III</t>
  </si>
  <si>
    <t>II</t>
  </si>
  <si>
    <t>I</t>
  </si>
  <si>
    <t>V</t>
  </si>
  <si>
    <t>Alacak</t>
  </si>
  <si>
    <t>Borç</t>
  </si>
  <si>
    <t>Hesap / Ayrıntı Adı</t>
  </si>
  <si>
    <t>Tutar</t>
  </si>
  <si>
    <t>Ekonomik/Ayrıntı Kodu</t>
  </si>
  <si>
    <t>Finans Kodu</t>
  </si>
  <si>
    <t>Fonksiyonel Kod</t>
  </si>
  <si>
    <t>Kurumsal Kod</t>
  </si>
  <si>
    <t>Hesap No</t>
  </si>
  <si>
    <t>BİGA</t>
  </si>
  <si>
    <t>Bağlı Old. Vergi Dairesi</t>
  </si>
  <si>
    <t>Birim Adı</t>
  </si>
  <si>
    <t>Banka Hesap Nosu</t>
  </si>
  <si>
    <t xml:space="preserve">Biga İlçe Milli Eğitim </t>
  </si>
  <si>
    <t>Kurum Adı</t>
  </si>
  <si>
    <t>Banka Şube Adı</t>
  </si>
  <si>
    <t>No su</t>
  </si>
  <si>
    <t>TC / Vergi Kimlik No</t>
  </si>
  <si>
    <t>Yevmiyenin</t>
  </si>
  <si>
    <t>Kurum-Birim Kodu</t>
  </si>
  <si>
    <t>İlgilinin</t>
  </si>
  <si>
    <t>Biga Malmüdürlüğü</t>
  </si>
  <si>
    <t>Saymanlık Adı</t>
  </si>
  <si>
    <t>Saymanlık Kodu</t>
  </si>
  <si>
    <t>ÖDEME EMRİ BELGESİ</t>
  </si>
  <si>
    <t>EŞİ MEMUR DEĞİLSE</t>
  </si>
  <si>
    <t>EŞİ MEMUR İSE</t>
  </si>
  <si>
    <t>D/K - EK GÖST.</t>
  </si>
  <si>
    <t>Yevmiye</t>
  </si>
  <si>
    <t>Taşıt Ücreti</t>
  </si>
  <si>
    <t>Nakit Talep Tahsis Hesabı</t>
  </si>
  <si>
    <t>TC.Kimlik No</t>
  </si>
  <si>
    <t>OKUL/KURUM YETKİLİSİ</t>
  </si>
  <si>
    <r>
      <rPr>
        <b/>
        <sz val="9"/>
        <color indexed="48"/>
        <rFont val="Arial"/>
        <family val="2"/>
      </rPr>
      <t>Gi</t>
    </r>
    <r>
      <rPr>
        <b/>
        <sz val="10"/>
        <color indexed="48"/>
        <rFont val="Arial"/>
        <family val="2"/>
      </rPr>
      <t>ttiği Yer</t>
    </r>
    <r>
      <rPr>
        <b/>
        <sz val="9"/>
        <color indexed="48"/>
        <rFont val="Arial"/>
        <family val="2"/>
      </rPr>
      <t xml:space="preserve"> </t>
    </r>
    <r>
      <rPr>
        <sz val="9"/>
        <color indexed="9"/>
        <rFont val="Arial"/>
        <family val="2"/>
      </rPr>
      <t>(</t>
    </r>
    <r>
      <rPr>
        <i/>
        <sz val="8"/>
        <color indexed="9"/>
        <rFont val="Arial"/>
        <family val="2"/>
      </rPr>
      <t>Örn: Biga-Çanakkale gibi)</t>
    </r>
  </si>
  <si>
    <t>Okul Müdürü</t>
  </si>
  <si>
    <t>…………………………</t>
  </si>
  <si>
    <t>………………………..</t>
  </si>
  <si>
    <t>BİGA-ÇANAKKALE</t>
  </si>
  <si>
    <t>5/3</t>
  </si>
  <si>
    <t>…….</t>
  </si>
  <si>
    <t>……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</si>
</sst>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yyyy"/>
    <numFmt numFmtId="181" formatCode="dd/mm/yyyy"/>
    <numFmt numFmtId="182" formatCode="&quot;...../&quot;mm/yyyy"/>
  </numFmts>
  <fonts count="9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name val="Fixedsys"/>
      <family val="2"/>
    </font>
    <font>
      <sz val="8"/>
      <color indexed="9"/>
      <name val="Fixedsys"/>
      <family val="2"/>
    </font>
    <font>
      <b/>
      <sz val="8"/>
      <color indexed="10"/>
      <name val="Tahoma"/>
      <family val="2"/>
    </font>
    <font>
      <sz val="8"/>
      <color indexed="9"/>
      <name val="Tahoma"/>
      <family val="2"/>
    </font>
    <font>
      <sz val="9"/>
      <color indexed="9"/>
      <name val="Tahoma"/>
      <family val="2"/>
    </font>
    <font>
      <b/>
      <i/>
      <sz val="12"/>
      <color indexed="9"/>
      <name val="Comic Sans MS"/>
      <family val="4"/>
    </font>
    <font>
      <sz val="8"/>
      <color indexed="10"/>
      <name val="Fixedsys"/>
      <family val="2"/>
    </font>
    <font>
      <b/>
      <sz val="8"/>
      <color indexed="9"/>
      <name val="Tahoma"/>
      <family val="2"/>
    </font>
    <font>
      <b/>
      <sz val="9"/>
      <name val="Verdana"/>
      <family val="2"/>
    </font>
    <font>
      <b/>
      <sz val="7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17"/>
      <name val="Tahoma"/>
      <family val="2"/>
    </font>
    <font>
      <b/>
      <sz val="9"/>
      <color indexed="9"/>
      <name val="Tahoma"/>
      <family val="2"/>
    </font>
    <font>
      <sz val="12"/>
      <color indexed="10"/>
      <name val="Tahoma"/>
      <family val="2"/>
    </font>
    <font>
      <b/>
      <sz val="9"/>
      <color indexed="14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4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sz val="18"/>
      <name val="Tahoma"/>
      <family val="2"/>
    </font>
    <font>
      <sz val="11"/>
      <name val="Tahoma"/>
      <family val="2"/>
    </font>
    <font>
      <sz val="13"/>
      <name val="Tahoma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4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1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ahoma"/>
      <family val="2"/>
    </font>
    <font>
      <b/>
      <sz val="10"/>
      <color indexed="25"/>
      <name val="Albertus"/>
      <family val="0"/>
    </font>
    <font>
      <b/>
      <sz val="11"/>
      <color indexed="14"/>
      <name val="Times New Roman Tur"/>
      <family val="0"/>
    </font>
    <font>
      <b/>
      <sz val="11"/>
      <color indexed="14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FF"/>
      <name val="Arial"/>
      <family val="2"/>
    </font>
    <font>
      <b/>
      <sz val="10"/>
      <color rgb="FFFF0066"/>
      <name val="Arial"/>
      <family val="2"/>
    </font>
    <font>
      <sz val="9"/>
      <color rgb="FF0000CC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0" fillId="25" borderId="8" applyNumberFormat="0" applyFont="0" applyAlignment="0" applyProtection="0"/>
    <xf numFmtId="0" fontId="8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181" fontId="24" fillId="33" borderId="12" xfId="0" applyNumberFormat="1" applyFont="1" applyFill="1" applyBorder="1" applyAlignment="1">
      <alignment horizontal="center" vertical="center"/>
    </xf>
    <xf numFmtId="181" fontId="24" fillId="33" borderId="13" xfId="0" applyNumberFormat="1" applyFont="1" applyFill="1" applyBorder="1" applyAlignment="1">
      <alignment horizontal="center" vertical="center"/>
    </xf>
    <xf numFmtId="181" fontId="24" fillId="33" borderId="14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73" fontId="25" fillId="33" borderId="0" xfId="0" applyNumberFormat="1" applyFont="1" applyFill="1" applyAlignment="1">
      <alignment horizontal="left" vertical="center" indent="7"/>
    </xf>
    <xf numFmtId="0" fontId="25" fillId="34" borderId="15" xfId="0" applyFont="1" applyFill="1" applyBorder="1" applyAlignment="1" applyProtection="1">
      <alignment horizontal="left" vertical="center" indent="1"/>
      <protection hidden="1" locked="0"/>
    </xf>
    <xf numFmtId="0" fontId="22" fillId="33" borderId="0" xfId="0" applyFont="1" applyFill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 applyProtection="1">
      <alignment horizontal="left" vertical="center" indent="1"/>
      <protection hidden="1" locked="0"/>
    </xf>
    <xf numFmtId="2" fontId="25" fillId="34" borderId="18" xfId="0" applyNumberFormat="1" applyFont="1" applyFill="1" applyBorder="1" applyAlignment="1" applyProtection="1">
      <alignment horizontal="left" vertical="center" indent="1"/>
      <protection hidden="1" locked="0"/>
    </xf>
    <xf numFmtId="0" fontId="1" fillId="34" borderId="18" xfId="0" applyFont="1" applyFill="1" applyBorder="1" applyAlignment="1" applyProtection="1">
      <alignment horizontal="left" vertical="center" indent="1"/>
      <protection hidden="1" locked="0"/>
    </xf>
    <xf numFmtId="0" fontId="22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/>
    </xf>
    <xf numFmtId="0" fontId="22" fillId="34" borderId="27" xfId="0" applyNumberFormat="1" applyFont="1" applyFill="1" applyBorder="1" applyAlignment="1">
      <alignment horizontal="center" vertical="center"/>
    </xf>
    <xf numFmtId="0" fontId="22" fillId="34" borderId="28" xfId="0" applyNumberFormat="1" applyFont="1" applyFill="1" applyBorder="1" applyAlignment="1">
      <alignment horizontal="center" vertical="center"/>
    </xf>
    <xf numFmtId="0" fontId="22" fillId="34" borderId="15" xfId="0" applyNumberFormat="1" applyFont="1" applyFill="1" applyBorder="1" applyAlignment="1">
      <alignment horizontal="center" vertical="center"/>
    </xf>
    <xf numFmtId="0" fontId="22" fillId="34" borderId="29" xfId="0" applyNumberFormat="1" applyFont="1" applyFill="1" applyBorder="1" applyAlignment="1">
      <alignment horizontal="center" vertical="center"/>
    </xf>
    <xf numFmtId="0" fontId="22" fillId="34" borderId="30" xfId="0" applyNumberFormat="1" applyFont="1" applyFill="1" applyBorder="1" applyAlignment="1">
      <alignment horizontal="center" vertical="center"/>
    </xf>
    <xf numFmtId="0" fontId="22" fillId="34" borderId="31" xfId="0" applyNumberFormat="1" applyFont="1" applyFill="1" applyBorder="1" applyAlignment="1">
      <alignment horizontal="center" vertical="center"/>
    </xf>
    <xf numFmtId="49" fontId="22" fillId="34" borderId="32" xfId="0" applyNumberFormat="1" applyFont="1" applyFill="1" applyBorder="1" applyAlignment="1">
      <alignment horizontal="center" vertical="center"/>
    </xf>
    <xf numFmtId="0" fontId="25" fillId="34" borderId="32" xfId="0" applyNumberFormat="1" applyFont="1" applyFill="1" applyBorder="1" applyAlignment="1">
      <alignment horizontal="left" vertical="center" indent="1"/>
    </xf>
    <xf numFmtId="49" fontId="22" fillId="33" borderId="33" xfId="0" applyNumberFormat="1" applyFont="1" applyFill="1" applyBorder="1" applyAlignment="1">
      <alignment horizontal="center" vertical="center"/>
    </xf>
    <xf numFmtId="49" fontId="22" fillId="33" borderId="30" xfId="0" applyNumberFormat="1" applyFont="1" applyFill="1" applyBorder="1" applyAlignment="1">
      <alignment horizontal="center" vertical="center"/>
    </xf>
    <xf numFmtId="49" fontId="22" fillId="33" borderId="31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horizontal="center" vertical="center"/>
    </xf>
    <xf numFmtId="0" fontId="22" fillId="33" borderId="29" xfId="0" applyNumberFormat="1" applyFont="1" applyFill="1" applyBorder="1" applyAlignment="1">
      <alignment horizontal="center" vertical="center"/>
    </xf>
    <xf numFmtId="0" fontId="22" fillId="33" borderId="30" xfId="0" applyNumberFormat="1" applyFont="1" applyFill="1" applyBorder="1" applyAlignment="1">
      <alignment horizontal="center" vertical="center"/>
    </xf>
    <xf numFmtId="0" fontId="22" fillId="33" borderId="31" xfId="0" applyNumberFormat="1" applyFont="1" applyFill="1" applyBorder="1" applyAlignment="1">
      <alignment horizontal="center" vertical="center"/>
    </xf>
    <xf numFmtId="49" fontId="25" fillId="33" borderId="35" xfId="0" applyNumberFormat="1" applyFont="1" applyFill="1" applyBorder="1" applyAlignment="1">
      <alignment horizontal="left" vertical="center" indent="1"/>
    </xf>
    <xf numFmtId="2" fontId="22" fillId="33" borderId="36" xfId="0" applyNumberFormat="1" applyFont="1" applyFill="1" applyBorder="1" applyAlignment="1">
      <alignment horizontal="center" vertical="center"/>
    </xf>
    <xf numFmtId="2" fontId="22" fillId="33" borderId="37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2" fillId="33" borderId="39" xfId="0" applyNumberFormat="1" applyFont="1" applyFill="1" applyBorder="1" applyAlignment="1">
      <alignment horizontal="center" vertical="center"/>
    </xf>
    <xf numFmtId="0" fontId="22" fillId="33" borderId="33" xfId="0" applyNumberFormat="1" applyFont="1" applyFill="1" applyBorder="1" applyAlignment="1">
      <alignment horizontal="center" vertical="center"/>
    </xf>
    <xf numFmtId="0" fontId="22" fillId="33" borderId="40" xfId="0" applyNumberFormat="1" applyFont="1" applyFill="1" applyBorder="1" applyAlignment="1">
      <alignment horizontal="center" vertical="center"/>
    </xf>
    <xf numFmtId="49" fontId="25" fillId="33" borderId="35" xfId="0" applyNumberFormat="1" applyFont="1" applyFill="1" applyBorder="1" applyAlignment="1">
      <alignment horizontal="center" vertical="center"/>
    </xf>
    <xf numFmtId="49" fontId="22" fillId="33" borderId="38" xfId="0" applyNumberFormat="1" applyFont="1" applyFill="1" applyBorder="1" applyAlignment="1">
      <alignment horizontal="center" vertical="center"/>
    </xf>
    <xf numFmtId="49" fontId="22" fillId="33" borderId="17" xfId="0" applyNumberFormat="1" applyFont="1" applyFill="1" applyBorder="1" applyAlignment="1">
      <alignment horizontal="center" vertical="center"/>
    </xf>
    <xf numFmtId="49" fontId="22" fillId="33" borderId="41" xfId="0" applyNumberFormat="1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center" vertical="center"/>
    </xf>
    <xf numFmtId="49" fontId="22" fillId="33" borderId="16" xfId="0" applyNumberFormat="1" applyFont="1" applyFill="1" applyBorder="1" applyAlignment="1">
      <alignment horizontal="center" vertical="center"/>
    </xf>
    <xf numFmtId="49" fontId="22" fillId="33" borderId="42" xfId="0" applyNumberFormat="1" applyFont="1" applyFill="1" applyBorder="1" applyAlignment="1">
      <alignment horizontal="center" vertical="center"/>
    </xf>
    <xf numFmtId="3" fontId="25" fillId="33" borderId="42" xfId="0" applyNumberFormat="1" applyFont="1" applyFill="1" applyBorder="1" applyAlignment="1">
      <alignment horizontal="center" vertical="center"/>
    </xf>
    <xf numFmtId="49" fontId="22" fillId="33" borderId="22" xfId="0" applyNumberFormat="1" applyFont="1" applyFill="1" applyBorder="1" applyAlignment="1">
      <alignment horizontal="center" vertical="center"/>
    </xf>
    <xf numFmtId="49" fontId="22" fillId="33" borderId="23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 vertical="center"/>
    </xf>
    <xf numFmtId="49" fontId="22" fillId="33" borderId="43" xfId="0" applyNumberFormat="1" applyFont="1" applyFill="1" applyBorder="1" applyAlignment="1">
      <alignment horizontal="center" vertical="center"/>
    </xf>
    <xf numFmtId="49" fontId="22" fillId="33" borderId="44" xfId="0" applyNumberFormat="1" applyFont="1" applyFill="1" applyBorder="1" applyAlignment="1">
      <alignment horizontal="center" vertical="center"/>
    </xf>
    <xf numFmtId="49" fontId="22" fillId="33" borderId="45" xfId="0" applyNumberFormat="1" applyFont="1" applyFill="1" applyBorder="1" applyAlignment="1">
      <alignment horizontal="center" vertical="center"/>
    </xf>
    <xf numFmtId="3" fontId="25" fillId="33" borderId="45" xfId="0" applyNumberFormat="1" applyFont="1" applyFill="1" applyBorder="1" applyAlignment="1">
      <alignment horizontal="center" vertical="center"/>
    </xf>
    <xf numFmtId="3" fontId="41" fillId="33" borderId="46" xfId="0" applyNumberFormat="1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left" vertical="center"/>
    </xf>
    <xf numFmtId="14" fontId="24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center" vertical="top"/>
    </xf>
    <xf numFmtId="14" fontId="1" fillId="33" borderId="0" xfId="0" applyNumberFormat="1" applyFont="1" applyFill="1" applyBorder="1" applyAlignment="1">
      <alignment horizontal="center" vertical="center"/>
    </xf>
    <xf numFmtId="0" fontId="33" fillId="35" borderId="48" xfId="0" applyFont="1" applyFill="1" applyBorder="1" applyAlignment="1" applyProtection="1">
      <alignment horizontal="left" vertical="center"/>
      <protection locked="0"/>
    </xf>
    <xf numFmtId="0" fontId="33" fillId="35" borderId="49" xfId="0" applyNumberFormat="1" applyFont="1" applyFill="1" applyBorder="1" applyAlignment="1" applyProtection="1">
      <alignment horizontal="left" vertical="center"/>
      <protection locked="0"/>
    </xf>
    <xf numFmtId="49" fontId="33" fillId="35" borderId="50" xfId="0" applyNumberFormat="1" applyFont="1" applyFill="1" applyBorder="1" applyAlignment="1" applyProtection="1">
      <alignment horizontal="left" vertical="center"/>
      <protection locked="0"/>
    </xf>
    <xf numFmtId="49" fontId="33" fillId="35" borderId="48" xfId="0" applyNumberFormat="1" applyFont="1" applyFill="1" applyBorder="1" applyAlignment="1" applyProtection="1">
      <alignment horizontal="left" vertical="center"/>
      <protection locked="0"/>
    </xf>
    <xf numFmtId="0" fontId="34" fillId="35" borderId="51" xfId="0" applyFont="1" applyFill="1" applyBorder="1" applyAlignment="1" applyProtection="1">
      <alignment horizontal="left" vertical="center"/>
      <protection locked="0"/>
    </xf>
    <xf numFmtId="14" fontId="34" fillId="35" borderId="51" xfId="0" applyNumberFormat="1" applyFont="1" applyFill="1" applyBorder="1" applyAlignment="1" applyProtection="1">
      <alignment horizontal="left" vertical="center"/>
      <protection locked="0"/>
    </xf>
    <xf numFmtId="180" fontId="26" fillId="35" borderId="52" xfId="0" applyNumberFormat="1" applyFont="1" applyFill="1" applyBorder="1" applyAlignment="1">
      <alignment horizontal="left" vertical="center" indent="1"/>
    </xf>
    <xf numFmtId="0" fontId="26" fillId="35" borderId="52" xfId="0" applyFont="1" applyFill="1" applyBorder="1" applyAlignment="1" quotePrefix="1">
      <alignment horizontal="left" vertical="center" indent="1"/>
    </xf>
    <xf numFmtId="2" fontId="25" fillId="35" borderId="53" xfId="0" applyNumberFormat="1" applyFont="1" applyFill="1" applyBorder="1" applyAlignment="1">
      <alignment horizontal="left" vertical="center"/>
    </xf>
    <xf numFmtId="0" fontId="25" fillId="35" borderId="54" xfId="0" applyNumberFormat="1" applyFont="1" applyFill="1" applyBorder="1" applyAlignment="1">
      <alignment horizontal="center" vertical="center"/>
    </xf>
    <xf numFmtId="2" fontId="25" fillId="35" borderId="54" xfId="0" applyNumberFormat="1" applyFont="1" applyFill="1" applyBorder="1" applyAlignment="1">
      <alignment horizontal="center" vertical="center"/>
    </xf>
    <xf numFmtId="2" fontId="25" fillId="35" borderId="54" xfId="0" applyNumberFormat="1" applyFont="1" applyFill="1" applyBorder="1" applyAlignment="1">
      <alignment vertical="center"/>
    </xf>
    <xf numFmtId="0" fontId="29" fillId="35" borderId="54" xfId="0" applyNumberFormat="1" applyFont="1" applyFill="1" applyBorder="1" applyAlignment="1">
      <alignment horizontal="center" vertical="center"/>
    </xf>
    <xf numFmtId="2" fontId="25" fillId="35" borderId="55" xfId="0" applyNumberFormat="1" applyFont="1" applyFill="1" applyBorder="1" applyAlignment="1">
      <alignment vertical="center"/>
    </xf>
    <xf numFmtId="2" fontId="25" fillId="35" borderId="56" xfId="0" applyNumberFormat="1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36" borderId="0" xfId="0" applyFont="1" applyFill="1" applyBorder="1" applyAlignment="1">
      <alignment horizontal="left"/>
    </xf>
    <xf numFmtId="0" fontId="25" fillId="36" borderId="57" xfId="0" applyFont="1" applyFill="1" applyBorder="1" applyAlignment="1">
      <alignment horizontal="left" vertical="center" indent="1"/>
    </xf>
    <xf numFmtId="0" fontId="25" fillId="36" borderId="58" xfId="0" applyFont="1" applyFill="1" applyBorder="1" applyAlignment="1">
      <alignment horizontal="left" vertical="center" indent="1"/>
    </xf>
    <xf numFmtId="0" fontId="25" fillId="36" borderId="17" xfId="0" applyFont="1" applyFill="1" applyBorder="1" applyAlignment="1">
      <alignment horizontal="center" vertical="center" wrapText="1"/>
    </xf>
    <xf numFmtId="2" fontId="25" fillId="36" borderId="56" xfId="0" applyNumberFormat="1" applyFont="1" applyFill="1" applyBorder="1" applyAlignment="1">
      <alignment vertical="center"/>
    </xf>
    <xf numFmtId="2" fontId="25" fillId="36" borderId="59" xfId="0" applyNumberFormat="1" applyFont="1" applyFill="1" applyBorder="1" applyAlignment="1">
      <alignment horizontal="left" vertical="center"/>
    </xf>
    <xf numFmtId="0" fontId="25" fillId="36" borderId="60" xfId="0" applyNumberFormat="1" applyFont="1" applyFill="1" applyBorder="1" applyAlignment="1">
      <alignment horizontal="center" vertical="center"/>
    </xf>
    <xf numFmtId="2" fontId="25" fillId="36" borderId="60" xfId="0" applyNumberFormat="1" applyFont="1" applyFill="1" applyBorder="1" applyAlignment="1">
      <alignment horizontal="center" vertical="center"/>
    </xf>
    <xf numFmtId="2" fontId="25" fillId="36" borderId="60" xfId="0" applyNumberFormat="1" applyFont="1" applyFill="1" applyBorder="1" applyAlignment="1">
      <alignment vertical="center"/>
    </xf>
    <xf numFmtId="0" fontId="28" fillId="36" borderId="60" xfId="0" applyNumberFormat="1" applyFont="1" applyFill="1" applyBorder="1" applyAlignment="1">
      <alignment horizontal="center" vertical="center"/>
    </xf>
    <xf numFmtId="0" fontId="28" fillId="36" borderId="61" xfId="0" applyNumberFormat="1" applyFont="1" applyFill="1" applyBorder="1" applyAlignment="1">
      <alignment horizontal="center" vertical="center"/>
    </xf>
    <xf numFmtId="2" fontId="25" fillId="36" borderId="52" xfId="0" applyNumberFormat="1" applyFont="1" applyFill="1" applyBorder="1" applyAlignment="1">
      <alignment vertical="center"/>
    </xf>
    <xf numFmtId="0" fontId="25" fillId="36" borderId="60" xfId="0" applyNumberFormat="1" applyFont="1" applyFill="1" applyBorder="1" applyAlignment="1">
      <alignment vertical="center"/>
    </xf>
    <xf numFmtId="14" fontId="25" fillId="36" borderId="52" xfId="0" applyNumberFormat="1" applyFont="1" applyFill="1" applyBorder="1" applyAlignment="1">
      <alignment vertical="center"/>
    </xf>
    <xf numFmtId="2" fontId="28" fillId="36" borderId="60" xfId="0" applyNumberFormat="1" applyFont="1" applyFill="1" applyBorder="1" applyAlignment="1">
      <alignment vertical="center"/>
    </xf>
    <xf numFmtId="2" fontId="28" fillId="36" borderId="61" xfId="0" applyNumberFormat="1" applyFont="1" applyFill="1" applyBorder="1" applyAlignment="1">
      <alignment vertical="center"/>
    </xf>
    <xf numFmtId="0" fontId="25" fillId="36" borderId="52" xfId="0" applyNumberFormat="1" applyFont="1" applyFill="1" applyBorder="1" applyAlignment="1">
      <alignment horizontal="center" vertical="center"/>
    </xf>
    <xf numFmtId="2" fontId="25" fillId="36" borderId="62" xfId="0" applyNumberFormat="1" applyFont="1" applyFill="1" applyBorder="1" applyAlignment="1">
      <alignment horizontal="left" vertical="center"/>
    </xf>
    <xf numFmtId="0" fontId="25" fillId="36" borderId="63" xfId="0" applyNumberFormat="1" applyFont="1" applyFill="1" applyBorder="1" applyAlignment="1">
      <alignment vertical="center"/>
    </xf>
    <xf numFmtId="2" fontId="25" fillId="36" borderId="63" xfId="0" applyNumberFormat="1" applyFont="1" applyFill="1" applyBorder="1" applyAlignment="1">
      <alignment vertical="center"/>
    </xf>
    <xf numFmtId="2" fontId="28" fillId="36" borderId="63" xfId="0" applyNumberFormat="1" applyFont="1" applyFill="1" applyBorder="1" applyAlignment="1">
      <alignment vertical="center"/>
    </xf>
    <xf numFmtId="2" fontId="28" fillId="36" borderId="64" xfId="0" applyNumberFormat="1" applyFont="1" applyFill="1" applyBorder="1" applyAlignment="1">
      <alignment vertical="center"/>
    </xf>
    <xf numFmtId="2" fontId="25" fillId="36" borderId="65" xfId="0" applyNumberFormat="1" applyFont="1" applyFill="1" applyBorder="1" applyAlignment="1">
      <alignment vertical="center"/>
    </xf>
    <xf numFmtId="2" fontId="25" fillId="36" borderId="66" xfId="0" applyNumberFormat="1" applyFont="1" applyFill="1" applyBorder="1" applyAlignment="1">
      <alignment vertical="center"/>
    </xf>
    <xf numFmtId="2" fontId="30" fillId="36" borderId="67" xfId="0" applyNumberFormat="1" applyFont="1" applyFill="1" applyBorder="1" applyAlignment="1">
      <alignment vertical="center"/>
    </xf>
    <xf numFmtId="2" fontId="30" fillId="36" borderId="68" xfId="0" applyNumberFormat="1" applyFont="1" applyFill="1" applyBorder="1" applyAlignment="1">
      <alignment horizontal="center" vertical="center"/>
    </xf>
    <xf numFmtId="2" fontId="30" fillId="36" borderId="68" xfId="0" applyNumberFormat="1" applyFont="1" applyFill="1" applyBorder="1" applyAlignment="1">
      <alignment vertical="center"/>
    </xf>
    <xf numFmtId="2" fontId="30" fillId="36" borderId="69" xfId="0" applyNumberFormat="1" applyFont="1" applyFill="1" applyBorder="1" applyAlignment="1">
      <alignment vertical="center"/>
    </xf>
    <xf numFmtId="2" fontId="30" fillId="36" borderId="70" xfId="0" applyNumberFormat="1" applyFont="1" applyFill="1" applyBorder="1" applyAlignment="1">
      <alignment vertical="center"/>
    </xf>
    <xf numFmtId="2" fontId="30" fillId="36" borderId="16" xfId="0" applyNumberFormat="1" applyFont="1" applyFill="1" applyBorder="1" applyAlignment="1">
      <alignment vertical="center"/>
    </xf>
    <xf numFmtId="2" fontId="30" fillId="36" borderId="21" xfId="0" applyNumberFormat="1" applyFont="1" applyFill="1" applyBorder="1" applyAlignment="1">
      <alignment horizontal="center" vertical="center" wrapText="1"/>
    </xf>
    <xf numFmtId="2" fontId="30" fillId="36" borderId="71" xfId="0" applyNumberFormat="1" applyFont="1" applyFill="1" applyBorder="1" applyAlignment="1">
      <alignment horizontal="center" vertical="center" wrapText="1"/>
    </xf>
    <xf numFmtId="2" fontId="30" fillId="36" borderId="71" xfId="0" applyNumberFormat="1" applyFont="1" applyFill="1" applyBorder="1" applyAlignment="1">
      <alignment vertical="center"/>
    </xf>
    <xf numFmtId="2" fontId="30" fillId="36" borderId="71" xfId="0" applyNumberFormat="1" applyFont="1" applyFill="1" applyBorder="1" applyAlignment="1">
      <alignment horizontal="center" vertical="center"/>
    </xf>
    <xf numFmtId="2" fontId="30" fillId="36" borderId="72" xfId="0" applyNumberFormat="1" applyFont="1" applyFill="1" applyBorder="1" applyAlignment="1">
      <alignment vertical="center"/>
    </xf>
    <xf numFmtId="0" fontId="25" fillId="36" borderId="73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5" fillId="36" borderId="74" xfId="0" applyFont="1" applyFill="1" applyBorder="1" applyAlignment="1">
      <alignment/>
    </xf>
    <xf numFmtId="14" fontId="25" fillId="36" borderId="0" xfId="0" applyNumberFormat="1" applyFont="1" applyFill="1" applyBorder="1" applyAlignment="1">
      <alignment horizontal="center"/>
    </xf>
    <xf numFmtId="14" fontId="25" fillId="36" borderId="74" xfId="0" applyNumberFormat="1" applyFont="1" applyFill="1" applyBorder="1" applyAlignment="1">
      <alignment horizontal="center"/>
    </xf>
    <xf numFmtId="14" fontId="25" fillId="36" borderId="0" xfId="0" applyNumberFormat="1" applyFont="1" applyFill="1" applyBorder="1" applyAlignment="1" applyProtection="1">
      <alignment horizontal="center"/>
      <protection hidden="1" locked="0"/>
    </xf>
    <xf numFmtId="0" fontId="25" fillId="36" borderId="0" xfId="0" applyFont="1" applyFill="1" applyBorder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5" fillId="36" borderId="74" xfId="0" applyFont="1" applyFill="1" applyBorder="1" applyAlignment="1">
      <alignment horizontal="center" vertical="center"/>
    </xf>
    <xf numFmtId="0" fontId="25" fillId="36" borderId="0" xfId="0" applyFont="1" applyFill="1" applyBorder="1" applyAlignment="1" applyProtection="1">
      <alignment horizontal="left" indent="1"/>
      <protection hidden="1" locked="0"/>
    </xf>
    <xf numFmtId="0" fontId="25" fillId="36" borderId="0" xfId="0" applyFont="1" applyFill="1" applyBorder="1" applyAlignment="1">
      <alignment horizontal="left" indent="1"/>
    </xf>
    <xf numFmtId="0" fontId="25" fillId="36" borderId="31" xfId="0" applyFont="1" applyFill="1" applyBorder="1" applyAlignment="1">
      <alignment/>
    </xf>
    <xf numFmtId="0" fontId="25" fillId="36" borderId="39" xfId="0" applyFont="1" applyFill="1" applyBorder="1" applyAlignment="1">
      <alignment/>
    </xf>
    <xf numFmtId="0" fontId="25" fillId="36" borderId="29" xfId="0" applyFont="1" applyFill="1" applyBorder="1" applyAlignment="1">
      <alignment/>
    </xf>
    <xf numFmtId="0" fontId="0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 applyProtection="1">
      <alignment horizontal="center" vertical="center"/>
      <protection hidden="1" locked="0"/>
    </xf>
    <xf numFmtId="0" fontId="13" fillId="35" borderId="0" xfId="0" applyFont="1" applyFill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right" vertical="center" indent="1"/>
    </xf>
    <xf numFmtId="0" fontId="37" fillId="35" borderId="0" xfId="0" applyFont="1" applyFill="1" applyBorder="1" applyAlignment="1">
      <alignment vertical="center"/>
    </xf>
    <xf numFmtId="2" fontId="14" fillId="35" borderId="0" xfId="0" applyNumberFormat="1" applyFont="1" applyFill="1" applyBorder="1" applyAlignment="1" applyProtection="1">
      <alignment horizontal="left" vertical="center"/>
      <protection hidden="1" locked="0"/>
    </xf>
    <xf numFmtId="0" fontId="20" fillId="35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right" vertical="center" indent="1"/>
    </xf>
    <xf numFmtId="0" fontId="16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49" fontId="21" fillId="37" borderId="0" xfId="0" applyNumberFormat="1" applyFont="1" applyFill="1" applyBorder="1" applyAlignment="1">
      <alignment horizontal="right" vertical="center" indent="1"/>
    </xf>
    <xf numFmtId="0" fontId="11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7" fillId="35" borderId="0" xfId="0" applyFont="1" applyFill="1" applyBorder="1" applyAlignment="1">
      <alignment vertical="center"/>
    </xf>
    <xf numFmtId="0" fontId="17" fillId="35" borderId="0" xfId="0" applyNumberFormat="1" applyFont="1" applyFill="1" applyBorder="1" applyAlignment="1" applyProtection="1">
      <alignment horizontal="center" vertical="center"/>
      <protection hidden="1" locked="0"/>
    </xf>
    <xf numFmtId="2" fontId="17" fillId="35" borderId="0" xfId="0" applyNumberFormat="1" applyFont="1" applyFill="1" applyBorder="1" applyAlignment="1" applyProtection="1">
      <alignment horizontal="center" vertical="center"/>
      <protection hidden="1" locked="0"/>
    </xf>
    <xf numFmtId="2" fontId="1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0" fillId="35" borderId="0" xfId="0" applyNumberFormat="1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horizontal="center" vertical="center"/>
    </xf>
    <xf numFmtId="0" fontId="51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31" fillId="38" borderId="0" xfId="0" applyFont="1" applyFill="1" applyBorder="1" applyAlignment="1">
      <alignment vertical="center"/>
    </xf>
    <xf numFmtId="0" fontId="32" fillId="38" borderId="0" xfId="0" applyFont="1" applyFill="1" applyAlignment="1">
      <alignment vertical="center"/>
    </xf>
    <xf numFmtId="0" fontId="92" fillId="38" borderId="0" xfId="0" applyFont="1" applyFill="1" applyAlignment="1">
      <alignment vertical="center"/>
    </xf>
    <xf numFmtId="0" fontId="0" fillId="39" borderId="0" xfId="0" applyFont="1" applyFill="1" applyBorder="1" applyAlignment="1">
      <alignment horizontal="left" vertical="center"/>
    </xf>
    <xf numFmtId="0" fontId="49" fillId="38" borderId="0" xfId="0" applyFont="1" applyFill="1" applyBorder="1" applyAlignment="1">
      <alignment vertical="center"/>
    </xf>
    <xf numFmtId="0" fontId="38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34" fillId="38" borderId="0" xfId="0" applyNumberFormat="1" applyFont="1" applyFill="1" applyBorder="1" applyAlignment="1" applyProtection="1">
      <alignment horizontal="left" vertical="center"/>
      <protection locked="0"/>
    </xf>
    <xf numFmtId="49" fontId="0" fillId="39" borderId="0" xfId="0" applyNumberFormat="1" applyFont="1" applyFill="1" applyBorder="1" applyAlignment="1">
      <alignment horizontal="right" vertical="center"/>
    </xf>
    <xf numFmtId="0" fontId="45" fillId="38" borderId="75" xfId="0" applyFont="1" applyFill="1" applyBorder="1" applyAlignment="1" applyProtection="1">
      <alignment horizontal="center" vertical="center"/>
      <protection hidden="1" locked="0"/>
    </xf>
    <xf numFmtId="0" fontId="46" fillId="38" borderId="0" xfId="0" applyFont="1" applyFill="1" applyAlignment="1">
      <alignment horizontal="left" vertical="center"/>
    </xf>
    <xf numFmtId="0" fontId="45" fillId="38" borderId="75" xfId="0" applyFont="1" applyFill="1" applyBorder="1" applyAlignment="1" applyProtection="1">
      <alignment horizontal="left" vertical="center"/>
      <protection hidden="1" locked="0"/>
    </xf>
    <xf numFmtId="0" fontId="3" fillId="38" borderId="0" xfId="0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0" fontId="3" fillId="38" borderId="0" xfId="0" applyFont="1" applyFill="1" applyBorder="1" applyAlignment="1">
      <alignment vertical="center"/>
    </xf>
    <xf numFmtId="0" fontId="7" fillId="38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0" fontId="19" fillId="38" borderId="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left" vertical="center"/>
    </xf>
    <xf numFmtId="0" fontId="4" fillId="38" borderId="0" xfId="0" applyFont="1" applyFill="1" applyAlignment="1">
      <alignment vertical="center"/>
    </xf>
    <xf numFmtId="0" fontId="5" fillId="38" borderId="0" xfId="0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 applyProtection="1">
      <alignment horizontal="left" vertical="center" wrapText="1"/>
      <protection/>
    </xf>
    <xf numFmtId="0" fontId="13" fillId="38" borderId="0" xfId="0" applyFont="1" applyFill="1" applyBorder="1" applyAlignment="1" applyProtection="1">
      <alignment horizontal="center" vertical="center"/>
      <protection hidden="1" locked="0"/>
    </xf>
    <xf numFmtId="0" fontId="17" fillId="38" borderId="0" xfId="0" applyFont="1" applyFill="1" applyBorder="1" applyAlignment="1" applyProtection="1">
      <alignment horizontal="left" vertical="center" wrapText="1"/>
      <protection hidden="1" locked="0"/>
    </xf>
    <xf numFmtId="0" fontId="50" fillId="38" borderId="0" xfId="0" applyFont="1" applyFill="1" applyBorder="1" applyAlignment="1">
      <alignment vertical="center"/>
    </xf>
    <xf numFmtId="0" fontId="52" fillId="39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/>
    </xf>
    <xf numFmtId="0" fontId="52" fillId="39" borderId="0" xfId="0" applyFont="1" applyFill="1" applyBorder="1" applyAlignment="1">
      <alignment horizontal="right" vertical="center"/>
    </xf>
    <xf numFmtId="2" fontId="53" fillId="39" borderId="0" xfId="0" applyNumberFormat="1" applyFont="1" applyFill="1" applyBorder="1" applyAlignment="1" applyProtection="1">
      <alignment horizontal="center" vertical="center"/>
      <protection locked="0"/>
    </xf>
    <xf numFmtId="49" fontId="52" fillId="39" borderId="0" xfId="0" applyNumberFormat="1" applyFont="1" applyFill="1" applyBorder="1" applyAlignment="1">
      <alignment horizontal="right" vertical="center"/>
    </xf>
    <xf numFmtId="0" fontId="1" fillId="36" borderId="0" xfId="0" applyFont="1" applyFill="1" applyBorder="1" applyAlignment="1">
      <alignment/>
    </xf>
    <xf numFmtId="2" fontId="93" fillId="35" borderId="76" xfId="0" applyNumberFormat="1" applyFont="1" applyFill="1" applyBorder="1" applyAlignment="1" applyProtection="1">
      <alignment horizontal="left" vertical="center"/>
      <protection locked="0"/>
    </xf>
    <xf numFmtId="0" fontId="33" fillId="38" borderId="0" xfId="0" applyNumberFormat="1" applyFont="1" applyFill="1" applyBorder="1" applyAlignment="1" applyProtection="1">
      <alignment horizontal="left" vertical="center"/>
      <protection locked="0"/>
    </xf>
    <xf numFmtId="14" fontId="17" fillId="38" borderId="0" xfId="0" applyNumberFormat="1" applyFont="1" applyFill="1" applyBorder="1" applyAlignment="1" applyProtection="1">
      <alignment horizontal="left" vertical="center"/>
      <protection hidden="1" locked="0"/>
    </xf>
    <xf numFmtId="0" fontId="53" fillId="39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23" fillId="38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 wrapText="1"/>
    </xf>
    <xf numFmtId="2" fontId="1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8" borderId="0" xfId="0" applyFont="1" applyFill="1" applyBorder="1" applyAlignment="1">
      <alignment horizontal="left" vertical="center"/>
    </xf>
    <xf numFmtId="14" fontId="17" fillId="38" borderId="0" xfId="0" applyNumberFormat="1" applyFont="1" applyFill="1" applyBorder="1" applyAlignment="1" applyProtection="1">
      <alignment horizontal="left" vertical="center"/>
      <protection locked="0"/>
    </xf>
    <xf numFmtId="0" fontId="25" fillId="36" borderId="57" xfId="0" applyFont="1" applyFill="1" applyBorder="1" applyAlignment="1">
      <alignment horizontal="left" vertical="center"/>
    </xf>
    <xf numFmtId="0" fontId="25" fillId="36" borderId="77" xfId="0" applyFont="1" applyFill="1" applyBorder="1" applyAlignment="1">
      <alignment horizontal="left" vertical="center"/>
    </xf>
    <xf numFmtId="0" fontId="25" fillId="36" borderId="78" xfId="0" applyFont="1" applyFill="1" applyBorder="1" applyAlignment="1">
      <alignment horizontal="left" vertical="center"/>
    </xf>
    <xf numFmtId="0" fontId="94" fillId="35" borderId="79" xfId="0" applyFont="1" applyFill="1" applyBorder="1" applyAlignment="1">
      <alignment horizontal="left" vertical="center" wrapText="1" indent="1"/>
    </xf>
    <xf numFmtId="0" fontId="94" fillId="35" borderId="58" xfId="0" applyFont="1" applyFill="1" applyBorder="1" applyAlignment="1">
      <alignment horizontal="left" vertical="center" wrapText="1" indent="1"/>
    </xf>
    <xf numFmtId="0" fontId="94" fillId="35" borderId="80" xfId="0" applyFont="1" applyFill="1" applyBorder="1" applyAlignment="1">
      <alignment horizontal="left" vertical="center" wrapText="1" indent="1"/>
    </xf>
    <xf numFmtId="0" fontId="26" fillId="35" borderId="78" xfId="0" applyFont="1" applyFill="1" applyBorder="1" applyAlignment="1">
      <alignment horizontal="left" vertical="center" indent="1" shrinkToFit="1"/>
    </xf>
    <xf numFmtId="0" fontId="26" fillId="35" borderId="80" xfId="0" applyFont="1" applyFill="1" applyBorder="1" applyAlignment="1">
      <alignment horizontal="left" vertical="center" indent="1" shrinkToFit="1"/>
    </xf>
    <xf numFmtId="0" fontId="25" fillId="36" borderId="81" xfId="0" applyFont="1" applyFill="1" applyBorder="1" applyAlignment="1">
      <alignment horizontal="left" vertical="center"/>
    </xf>
    <xf numFmtId="0" fontId="25" fillId="36" borderId="82" xfId="0" applyFont="1" applyFill="1" applyBorder="1" applyAlignment="1">
      <alignment horizontal="left" vertical="center"/>
    </xf>
    <xf numFmtId="0" fontId="94" fillId="35" borderId="81" xfId="0" applyFont="1" applyFill="1" applyBorder="1" applyAlignment="1">
      <alignment horizontal="left" vertical="center" indent="1"/>
    </xf>
    <xf numFmtId="0" fontId="94" fillId="35" borderId="82" xfId="0" applyFont="1" applyFill="1" applyBorder="1" applyAlignment="1">
      <alignment horizontal="left" vertical="center" indent="1"/>
    </xf>
    <xf numFmtId="0" fontId="94" fillId="35" borderId="56" xfId="0" applyFont="1" applyFill="1" applyBorder="1" applyAlignment="1">
      <alignment horizontal="left" vertical="center" indent="1"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 applyAlignment="1">
      <alignment horizontal="center"/>
    </xf>
    <xf numFmtId="0" fontId="25" fillId="36" borderId="59" xfId="0" applyFont="1" applyFill="1" applyBorder="1" applyAlignment="1">
      <alignment horizontal="left" vertical="center" indent="1"/>
    </xf>
    <xf numFmtId="0" fontId="25" fillId="36" borderId="83" xfId="0" applyFont="1" applyFill="1" applyBorder="1" applyAlignment="1">
      <alignment horizontal="left" vertical="center" indent="1"/>
    </xf>
    <xf numFmtId="0" fontId="25" fillId="36" borderId="60" xfId="0" applyFont="1" applyFill="1" applyBorder="1" applyAlignment="1">
      <alignment horizontal="left" vertical="center" indent="1"/>
    </xf>
    <xf numFmtId="0" fontId="25" fillId="36" borderId="81" xfId="0" applyFont="1" applyFill="1" applyBorder="1" applyAlignment="1">
      <alignment horizontal="left" vertical="center" wrapText="1"/>
    </xf>
    <xf numFmtId="0" fontId="25" fillId="36" borderId="82" xfId="0" applyFont="1" applyFill="1" applyBorder="1" applyAlignment="1">
      <alignment horizontal="left" vertical="center" wrapText="1"/>
    </xf>
    <xf numFmtId="0" fontId="25" fillId="36" borderId="59" xfId="0" applyFont="1" applyFill="1" applyBorder="1" applyAlignment="1">
      <alignment horizontal="left" vertical="center" wrapText="1" indent="1"/>
    </xf>
    <xf numFmtId="0" fontId="25" fillId="36" borderId="83" xfId="0" applyFont="1" applyFill="1" applyBorder="1" applyAlignment="1">
      <alignment horizontal="left" vertical="center" wrapText="1" indent="1"/>
    </xf>
    <xf numFmtId="0" fontId="25" fillId="36" borderId="60" xfId="0" applyFont="1" applyFill="1" applyBorder="1" applyAlignment="1">
      <alignment horizontal="left" vertical="center" wrapText="1" indent="1"/>
    </xf>
    <xf numFmtId="0" fontId="25" fillId="36" borderId="84" xfId="0" applyFont="1" applyFill="1" applyBorder="1" applyAlignment="1">
      <alignment horizontal="left" vertical="center"/>
    </xf>
    <xf numFmtId="0" fontId="25" fillId="36" borderId="85" xfId="0" applyFont="1" applyFill="1" applyBorder="1" applyAlignment="1">
      <alignment horizontal="left" vertical="center"/>
    </xf>
    <xf numFmtId="0" fontId="25" fillId="36" borderId="86" xfId="0" applyFont="1" applyFill="1" applyBorder="1" applyAlignment="1">
      <alignment horizontal="left" vertical="center"/>
    </xf>
    <xf numFmtId="4" fontId="94" fillId="35" borderId="62" xfId="0" applyNumberFormat="1" applyFont="1" applyFill="1" applyBorder="1" applyAlignment="1">
      <alignment horizontal="left" vertical="center" indent="1"/>
    </xf>
    <xf numFmtId="4" fontId="94" fillId="35" borderId="63" xfId="0" applyNumberFormat="1" applyFont="1" applyFill="1" applyBorder="1" applyAlignment="1">
      <alignment horizontal="left" vertical="center" indent="1"/>
    </xf>
    <xf numFmtId="4" fontId="94" fillId="35" borderId="65" xfId="0" applyNumberFormat="1" applyFont="1" applyFill="1" applyBorder="1" applyAlignment="1">
      <alignment horizontal="left" vertical="center" indent="1"/>
    </xf>
    <xf numFmtId="0" fontId="25" fillId="36" borderId="84" xfId="0" applyFont="1" applyFill="1" applyBorder="1" applyAlignment="1">
      <alignment horizontal="left" vertical="center" indent="1"/>
    </xf>
    <xf numFmtId="0" fontId="25" fillId="36" borderId="87" xfId="0" applyFont="1" applyFill="1" applyBorder="1" applyAlignment="1">
      <alignment horizontal="left" vertical="center" indent="1"/>
    </xf>
    <xf numFmtId="0" fontId="25" fillId="36" borderId="85" xfId="0" applyFont="1" applyFill="1" applyBorder="1" applyAlignment="1">
      <alignment horizontal="left" vertical="center" indent="1"/>
    </xf>
    <xf numFmtId="0" fontId="94" fillId="35" borderId="81" xfId="0" applyNumberFormat="1" applyFont="1" applyFill="1" applyBorder="1" applyAlignment="1">
      <alignment horizontal="left" vertical="center" indent="1"/>
    </xf>
    <xf numFmtId="0" fontId="94" fillId="35" borderId="82" xfId="0" applyNumberFormat="1" applyFont="1" applyFill="1" applyBorder="1" applyAlignment="1">
      <alignment horizontal="left" vertical="center" indent="1"/>
    </xf>
    <xf numFmtId="0" fontId="94" fillId="35" borderId="56" xfId="0" applyNumberFormat="1" applyFont="1" applyFill="1" applyBorder="1" applyAlignment="1">
      <alignment horizontal="left" vertical="center" indent="1"/>
    </xf>
    <xf numFmtId="0" fontId="25" fillId="36" borderId="57" xfId="0" applyFont="1" applyFill="1" applyBorder="1" applyAlignment="1">
      <alignment horizontal="center" vertical="center" wrapText="1"/>
    </xf>
    <xf numFmtId="0" fontId="25" fillId="36" borderId="77" xfId="0" applyFont="1" applyFill="1" applyBorder="1" applyAlignment="1">
      <alignment horizontal="center" vertical="center" wrapText="1"/>
    </xf>
    <xf numFmtId="0" fontId="25" fillId="36" borderId="78" xfId="0" applyFont="1" applyFill="1" applyBorder="1" applyAlignment="1">
      <alignment horizontal="center" vertical="center" wrapText="1"/>
    </xf>
    <xf numFmtId="0" fontId="25" fillId="36" borderId="59" xfId="0" applyFont="1" applyFill="1" applyBorder="1" applyAlignment="1">
      <alignment horizontal="center" vertical="center" wrapText="1"/>
    </xf>
    <xf numFmtId="0" fontId="25" fillId="36" borderId="60" xfId="0" applyFont="1" applyFill="1" applyBorder="1" applyAlignment="1">
      <alignment horizontal="center" vertical="center" wrapText="1"/>
    </xf>
    <xf numFmtId="0" fontId="25" fillId="36" borderId="61" xfId="0" applyFont="1" applyFill="1" applyBorder="1" applyAlignment="1">
      <alignment horizontal="center" vertical="center" wrapText="1"/>
    </xf>
    <xf numFmtId="0" fontId="25" fillId="36" borderId="84" xfId="0" applyFont="1" applyFill="1" applyBorder="1" applyAlignment="1">
      <alignment horizontal="center" vertical="center" wrapText="1"/>
    </xf>
    <xf numFmtId="0" fontId="25" fillId="36" borderId="85" xfId="0" applyFont="1" applyFill="1" applyBorder="1" applyAlignment="1">
      <alignment horizontal="center" vertical="center" wrapText="1"/>
    </xf>
    <xf numFmtId="0" fontId="25" fillId="36" borderId="86" xfId="0" applyFont="1" applyFill="1" applyBorder="1" applyAlignment="1">
      <alignment horizontal="center" vertical="center" wrapText="1"/>
    </xf>
    <xf numFmtId="0" fontId="25" fillId="36" borderId="88" xfId="0" applyFont="1" applyFill="1" applyBorder="1" applyAlignment="1">
      <alignment horizontal="center" vertical="center" wrapText="1"/>
    </xf>
    <xf numFmtId="0" fontId="25" fillId="36" borderId="52" xfId="0" applyFont="1" applyFill="1" applyBorder="1" applyAlignment="1">
      <alignment horizontal="center" vertical="center" wrapText="1"/>
    </xf>
    <xf numFmtId="0" fontId="25" fillId="36" borderId="89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0" fontId="25" fillId="36" borderId="72" xfId="0" applyFont="1" applyFill="1" applyBorder="1" applyAlignment="1">
      <alignment horizontal="center" vertical="center" wrapText="1"/>
    </xf>
    <xf numFmtId="0" fontId="25" fillId="36" borderId="74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right" vertical="center" wrapText="1"/>
    </xf>
    <xf numFmtId="2" fontId="25" fillId="36" borderId="81" xfId="0" applyNumberFormat="1" applyFont="1" applyFill="1" applyBorder="1" applyAlignment="1">
      <alignment horizontal="center" vertical="center" shrinkToFit="1"/>
    </xf>
    <xf numFmtId="2" fontId="25" fillId="36" borderId="82" xfId="0" applyNumberFormat="1" applyFont="1" applyFill="1" applyBorder="1" applyAlignment="1">
      <alignment horizontal="center" vertical="center" shrinkToFit="1"/>
    </xf>
    <xf numFmtId="2" fontId="25" fillId="36" borderId="59" xfId="0" applyNumberFormat="1" applyFont="1" applyFill="1" applyBorder="1" applyAlignment="1">
      <alignment horizontal="left" vertical="center" indent="1"/>
    </xf>
    <xf numFmtId="2" fontId="25" fillId="36" borderId="60" xfId="0" applyNumberFormat="1" applyFont="1" applyFill="1" applyBorder="1" applyAlignment="1">
      <alignment horizontal="left" vertical="center" indent="1"/>
    </xf>
    <xf numFmtId="2" fontId="25" fillId="36" borderId="52" xfId="0" applyNumberFormat="1" applyFont="1" applyFill="1" applyBorder="1" applyAlignment="1">
      <alignment horizontal="left" vertical="center" indent="1"/>
    </xf>
    <xf numFmtId="2" fontId="25" fillId="35" borderId="81" xfId="0" applyNumberFormat="1" applyFont="1" applyFill="1" applyBorder="1" applyAlignment="1">
      <alignment horizontal="center" vertical="center" shrinkToFit="1"/>
    </xf>
    <xf numFmtId="2" fontId="25" fillId="35" borderId="82" xfId="0" applyNumberFormat="1" applyFont="1" applyFill="1" applyBorder="1" applyAlignment="1">
      <alignment horizontal="center" vertical="center" shrinkToFit="1"/>
    </xf>
    <xf numFmtId="2" fontId="25" fillId="35" borderId="59" xfId="0" applyNumberFormat="1" applyFont="1" applyFill="1" applyBorder="1" applyAlignment="1">
      <alignment horizontal="left" vertical="center" indent="1"/>
    </xf>
    <xf numFmtId="2" fontId="25" fillId="35" borderId="60" xfId="0" applyNumberFormat="1" applyFont="1" applyFill="1" applyBorder="1" applyAlignment="1">
      <alignment horizontal="left" vertical="center" indent="1"/>
    </xf>
    <xf numFmtId="2" fontId="25" fillId="35" borderId="52" xfId="0" applyNumberFormat="1" applyFont="1" applyFill="1" applyBorder="1" applyAlignment="1">
      <alignment horizontal="left" vertical="center" indent="1"/>
    </xf>
    <xf numFmtId="2" fontId="25" fillId="36" borderId="59" xfId="0" applyNumberFormat="1" applyFont="1" applyFill="1" applyBorder="1" applyAlignment="1">
      <alignment horizontal="left" vertical="center"/>
    </xf>
    <xf numFmtId="2" fontId="25" fillId="36" borderId="60" xfId="0" applyNumberFormat="1" applyFont="1" applyFill="1" applyBorder="1" applyAlignment="1">
      <alignment horizontal="left" vertical="center"/>
    </xf>
    <xf numFmtId="2" fontId="25" fillId="36" borderId="61" xfId="0" applyNumberFormat="1" applyFont="1" applyFill="1" applyBorder="1" applyAlignment="1">
      <alignment horizontal="left" vertical="center"/>
    </xf>
    <xf numFmtId="2" fontId="25" fillId="36" borderId="52" xfId="0" applyNumberFormat="1" applyFont="1" applyFill="1" applyBorder="1" applyAlignment="1">
      <alignment horizontal="left" vertical="center"/>
    </xf>
    <xf numFmtId="2" fontId="25" fillId="36" borderId="62" xfId="0" applyNumberFormat="1" applyFont="1" applyFill="1" applyBorder="1" applyAlignment="1">
      <alignment horizontal="left" vertical="center"/>
    </xf>
    <xf numFmtId="2" fontId="25" fillId="36" borderId="63" xfId="0" applyNumberFormat="1" applyFont="1" applyFill="1" applyBorder="1" applyAlignment="1">
      <alignment horizontal="left" vertical="center"/>
    </xf>
    <xf numFmtId="2" fontId="25" fillId="36" borderId="64" xfId="0" applyNumberFormat="1" applyFont="1" applyFill="1" applyBorder="1" applyAlignment="1">
      <alignment horizontal="left" vertical="center"/>
    </xf>
    <xf numFmtId="2" fontId="25" fillId="36" borderId="65" xfId="0" applyNumberFormat="1" applyFont="1" applyFill="1" applyBorder="1" applyAlignment="1">
      <alignment horizontal="left" vertical="center"/>
    </xf>
    <xf numFmtId="2" fontId="30" fillId="36" borderId="67" xfId="0" applyNumberFormat="1" applyFont="1" applyFill="1" applyBorder="1" applyAlignment="1">
      <alignment horizontal="center" vertical="center" wrapText="1"/>
    </xf>
    <xf numFmtId="2" fontId="30" fillId="36" borderId="68" xfId="0" applyNumberFormat="1" applyFont="1" applyFill="1" applyBorder="1" applyAlignment="1">
      <alignment horizontal="center" vertical="center" wrapText="1"/>
    </xf>
    <xf numFmtId="2" fontId="30" fillId="36" borderId="7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wrapText="1"/>
    </xf>
    <xf numFmtId="0" fontId="25" fillId="36" borderId="0" xfId="0" applyFont="1" applyFill="1" applyBorder="1" applyAlignment="1">
      <alignment horizontal="center"/>
    </xf>
    <xf numFmtId="49" fontId="26" fillId="36" borderId="0" xfId="0" applyNumberFormat="1" applyFont="1" applyFill="1" applyBorder="1" applyAlignment="1" applyProtection="1">
      <alignment horizontal="center"/>
      <protection hidden="1" locked="0"/>
    </xf>
    <xf numFmtId="14" fontId="26" fillId="36" borderId="0" xfId="0" applyNumberFormat="1" applyFont="1" applyFill="1" applyBorder="1" applyAlignment="1" applyProtection="1">
      <alignment horizontal="center"/>
      <protection hidden="1" locked="0"/>
    </xf>
    <xf numFmtId="0" fontId="94" fillId="36" borderId="39" xfId="0" applyFont="1" applyFill="1" applyBorder="1" applyAlignment="1">
      <alignment horizontal="left" indent="1"/>
    </xf>
    <xf numFmtId="0" fontId="25" fillId="36" borderId="85" xfId="0" applyFont="1" applyFill="1" applyBorder="1" applyAlignment="1">
      <alignment horizontal="center" vertical="center"/>
    </xf>
    <xf numFmtId="0" fontId="25" fillId="36" borderId="90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right"/>
    </xf>
    <xf numFmtId="14" fontId="25" fillId="36" borderId="0" xfId="0" applyNumberFormat="1" applyFont="1" applyFill="1" applyBorder="1" applyAlignment="1" applyProtection="1">
      <alignment horizontal="left" indent="1"/>
      <protection hidden="1" locked="0"/>
    </xf>
    <xf numFmtId="0" fontId="25" fillId="36" borderId="0" xfId="0" applyFont="1" applyFill="1" applyBorder="1" applyAlignment="1" applyProtection="1">
      <alignment horizontal="left" indent="1"/>
      <protection hidden="1" locked="0"/>
    </xf>
    <xf numFmtId="2" fontId="25" fillId="36" borderId="0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/>
    </xf>
    <xf numFmtId="180" fontId="22" fillId="33" borderId="27" xfId="0" applyNumberFormat="1" applyFont="1" applyFill="1" applyBorder="1" applyAlignment="1">
      <alignment horizontal="left" vertical="center" indent="1"/>
    </xf>
    <xf numFmtId="14" fontId="22" fillId="33" borderId="17" xfId="0" applyNumberFormat="1" applyFont="1" applyFill="1" applyBorder="1" applyAlignment="1">
      <alignment horizontal="left" vertical="center" wrapText="1" indent="1"/>
    </xf>
    <xf numFmtId="0" fontId="22" fillId="33" borderId="17" xfId="0" applyFont="1" applyFill="1" applyBorder="1" applyAlignment="1">
      <alignment horizontal="left" vertical="center" wrapText="1" indent="1"/>
    </xf>
    <xf numFmtId="2" fontId="22" fillId="33" borderId="71" xfId="0" applyNumberFormat="1" applyFont="1" applyFill="1" applyBorder="1" applyAlignment="1">
      <alignment horizontal="center" vertical="center"/>
    </xf>
    <xf numFmtId="0" fontId="22" fillId="33" borderId="91" xfId="0" applyFont="1" applyFill="1" applyBorder="1" applyAlignment="1">
      <alignment horizontal="center" vertical="center"/>
    </xf>
    <xf numFmtId="0" fontId="22" fillId="33" borderId="92" xfId="0" applyFont="1" applyFill="1" applyBorder="1" applyAlignment="1">
      <alignment horizontal="center" vertical="center"/>
    </xf>
    <xf numFmtId="0" fontId="22" fillId="33" borderId="93" xfId="0" applyFont="1" applyFill="1" applyBorder="1" applyAlignment="1">
      <alignment horizontal="center" vertical="center"/>
    </xf>
    <xf numFmtId="0" fontId="22" fillId="33" borderId="91" xfId="0" applyFont="1" applyFill="1" applyBorder="1" applyAlignment="1">
      <alignment horizontal="left" vertical="center" indent="1"/>
    </xf>
    <xf numFmtId="0" fontId="22" fillId="33" borderId="92" xfId="0" applyFont="1" applyFill="1" applyBorder="1" applyAlignment="1">
      <alignment horizontal="left" vertical="center" indent="1"/>
    </xf>
    <xf numFmtId="2" fontId="22" fillId="33" borderId="0" xfId="0" applyNumberFormat="1" applyFont="1" applyFill="1" applyAlignment="1">
      <alignment horizontal="left" vertical="center"/>
    </xf>
    <xf numFmtId="0" fontId="22" fillId="33" borderId="10" xfId="0" applyFont="1" applyFill="1" applyBorder="1" applyAlignment="1">
      <alignment horizontal="left" vertical="center" indent="1"/>
    </xf>
    <xf numFmtId="0" fontId="22" fillId="33" borderId="0" xfId="0" applyFont="1" applyFill="1" applyBorder="1" applyAlignment="1">
      <alignment horizontal="left" vertical="center" indent="1"/>
    </xf>
    <xf numFmtId="0" fontId="22" fillId="33" borderId="11" xfId="0" applyFont="1" applyFill="1" applyBorder="1" applyAlignment="1">
      <alignment horizontal="left" vertical="center" indent="1"/>
    </xf>
    <xf numFmtId="14" fontId="22" fillId="3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22" fillId="33" borderId="22" xfId="0" applyNumberFormat="1" applyFont="1" applyFill="1" applyBorder="1" applyAlignment="1">
      <alignment horizontal="center" vertical="center"/>
    </xf>
    <xf numFmtId="2" fontId="22" fillId="33" borderId="43" xfId="0" applyNumberFormat="1" applyFont="1" applyFill="1" applyBorder="1" applyAlignment="1">
      <alignment horizontal="center" vertical="center"/>
    </xf>
    <xf numFmtId="0" fontId="25" fillId="33" borderId="94" xfId="0" applyFont="1" applyFill="1" applyBorder="1" applyAlignment="1">
      <alignment horizontal="center" vertical="center"/>
    </xf>
    <xf numFmtId="0" fontId="25" fillId="33" borderId="95" xfId="0" applyFont="1" applyFill="1" applyBorder="1" applyAlignment="1">
      <alignment horizontal="center" vertical="center"/>
    </xf>
    <xf numFmtId="2" fontId="22" fillId="33" borderId="96" xfId="0" applyNumberFormat="1" applyFont="1" applyFill="1" applyBorder="1" applyAlignment="1">
      <alignment horizontal="right" vertical="center"/>
    </xf>
    <xf numFmtId="2" fontId="22" fillId="33" borderId="96" xfId="0" applyNumberFormat="1" applyFont="1" applyFill="1" applyBorder="1" applyAlignment="1">
      <alignment horizontal="center" vertical="center"/>
    </xf>
    <xf numFmtId="2" fontId="22" fillId="33" borderId="36" xfId="0" applyNumberFormat="1" applyFont="1" applyFill="1" applyBorder="1" applyAlignment="1">
      <alignment horizontal="right" vertical="center"/>
    </xf>
    <xf numFmtId="2" fontId="22" fillId="33" borderId="37" xfId="0" applyNumberFormat="1" applyFont="1" applyFill="1" applyBorder="1" applyAlignment="1">
      <alignment horizontal="right" vertical="center"/>
    </xf>
    <xf numFmtId="2" fontId="22" fillId="33" borderId="36" xfId="0" applyNumberFormat="1" applyFont="1" applyFill="1" applyBorder="1" applyAlignment="1">
      <alignment horizontal="center" vertical="center"/>
    </xf>
    <xf numFmtId="2" fontId="22" fillId="33" borderId="37" xfId="0" applyNumberFormat="1" applyFont="1" applyFill="1" applyBorder="1" applyAlignment="1">
      <alignment horizontal="center" vertical="center"/>
    </xf>
    <xf numFmtId="2" fontId="22" fillId="34" borderId="26" xfId="0" applyNumberFormat="1" applyFont="1" applyFill="1" applyBorder="1" applyAlignment="1">
      <alignment horizontal="right" vertical="center"/>
    </xf>
    <xf numFmtId="2" fontId="22" fillId="34" borderId="15" xfId="0" applyNumberFormat="1" applyFont="1" applyFill="1" applyBorder="1" applyAlignment="1">
      <alignment horizontal="right" vertical="center"/>
    </xf>
    <xf numFmtId="0" fontId="1" fillId="33" borderId="97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99" xfId="0" applyFont="1" applyFill="1" applyBorder="1" applyAlignment="1">
      <alignment horizontal="left" vertical="center"/>
    </xf>
    <xf numFmtId="0" fontId="25" fillId="33" borderId="100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0" fontId="22" fillId="33" borderId="101" xfId="0" applyFont="1" applyFill="1" applyBorder="1" applyAlignment="1">
      <alignment horizontal="left" vertical="center" indent="1"/>
    </xf>
    <xf numFmtId="0" fontId="22" fillId="33" borderId="27" xfId="0" applyFont="1" applyFill="1" applyBorder="1" applyAlignment="1">
      <alignment horizontal="left" vertical="center" indent="1"/>
    </xf>
    <xf numFmtId="0" fontId="25" fillId="33" borderId="21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2" fillId="33" borderId="102" xfId="0" applyFont="1" applyFill="1" applyBorder="1" applyAlignment="1">
      <alignment horizontal="left" vertical="center" indent="1"/>
    </xf>
    <xf numFmtId="0" fontId="22" fillId="33" borderId="103" xfId="0" applyFont="1" applyFill="1" applyBorder="1" applyAlignment="1">
      <alignment horizontal="left" vertical="center" indent="1"/>
    </xf>
    <xf numFmtId="182" fontId="22" fillId="33" borderId="10" xfId="0" applyNumberFormat="1" applyFont="1" applyFill="1" applyBorder="1" applyAlignment="1">
      <alignment horizontal="center" vertical="center"/>
    </xf>
    <xf numFmtId="182" fontId="22" fillId="33" borderId="0" xfId="0" applyNumberFormat="1" applyFont="1" applyFill="1" applyBorder="1" applyAlignment="1">
      <alignment horizontal="center" vertical="center"/>
    </xf>
    <xf numFmtId="182" fontId="22" fillId="33" borderId="11" xfId="0" applyNumberFormat="1" applyFont="1" applyFill="1" applyBorder="1" applyAlignment="1">
      <alignment horizontal="center" vertical="center"/>
    </xf>
    <xf numFmtId="0" fontId="25" fillId="33" borderId="104" xfId="0" applyFont="1" applyFill="1" applyBorder="1" applyAlignment="1">
      <alignment horizontal="center" vertical="center"/>
    </xf>
    <xf numFmtId="0" fontId="25" fillId="33" borderId="103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102" xfId="0" applyFont="1" applyFill="1" applyBorder="1" applyAlignment="1">
      <alignment horizontal="center" vertical="center"/>
    </xf>
    <xf numFmtId="0" fontId="22" fillId="33" borderId="103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 wrapText="1"/>
    </xf>
    <xf numFmtId="0" fontId="25" fillId="33" borderId="10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5" fillId="33" borderId="105" xfId="0" applyFont="1" applyFill="1" applyBorder="1" applyAlignment="1">
      <alignment horizontal="center" vertical="center"/>
    </xf>
    <xf numFmtId="0" fontId="25" fillId="33" borderId="93" xfId="0" applyFont="1" applyFill="1" applyBorder="1" applyAlignment="1">
      <alignment horizontal="center" vertical="center"/>
    </xf>
    <xf numFmtId="0" fontId="25" fillId="33" borderId="106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181" fontId="22" fillId="33" borderId="10" xfId="0" applyNumberFormat="1" applyFont="1" applyFill="1" applyBorder="1" applyAlignment="1">
      <alignment horizontal="center" vertical="center"/>
    </xf>
    <xf numFmtId="181" fontId="22" fillId="33" borderId="0" xfId="0" applyNumberFormat="1" applyFont="1" applyFill="1" applyBorder="1" applyAlignment="1">
      <alignment horizontal="center" vertical="center"/>
    </xf>
    <xf numFmtId="181" fontId="22" fillId="33" borderId="11" xfId="0" applyNumberFormat="1" applyFont="1" applyFill="1" applyBorder="1" applyAlignment="1">
      <alignment horizontal="center" vertical="center"/>
    </xf>
    <xf numFmtId="181" fontId="42" fillId="33" borderId="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right" vertical="center"/>
    </xf>
    <xf numFmtId="0" fontId="22" fillId="33" borderId="102" xfId="0" applyFont="1" applyFill="1" applyBorder="1" applyAlignment="1">
      <alignment horizontal="right" vertical="center"/>
    </xf>
    <xf numFmtId="14" fontId="22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22" fillId="33" borderId="23" xfId="0" applyFont="1" applyFill="1" applyBorder="1" applyAlignment="1" applyProtection="1">
      <alignment horizontal="center" vertical="center"/>
      <protection hidden="1" locked="0"/>
    </xf>
    <xf numFmtId="2" fontId="22" fillId="33" borderId="23" xfId="0" applyNumberFormat="1" applyFont="1" applyFill="1" applyBorder="1" applyAlignment="1" applyProtection="1">
      <alignment horizontal="center" vertical="center"/>
      <protection hidden="1" locked="0"/>
    </xf>
    <xf numFmtId="2" fontId="22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0" fontId="22" fillId="33" borderId="95" xfId="0" applyFont="1" applyFill="1" applyBorder="1" applyAlignment="1">
      <alignment horizontal="center" vertical="center"/>
    </xf>
    <xf numFmtId="0" fontId="22" fillId="33" borderId="107" xfId="0" applyFont="1" applyFill="1" applyBorder="1" applyAlignment="1">
      <alignment horizontal="center" vertical="center"/>
    </xf>
    <xf numFmtId="0" fontId="22" fillId="33" borderId="94" xfId="0" applyFont="1" applyFill="1" applyBorder="1" applyAlignment="1">
      <alignment horizontal="center" vertical="center"/>
    </xf>
    <xf numFmtId="0" fontId="22" fillId="33" borderId="104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96" xfId="0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/>
    </xf>
    <xf numFmtId="0" fontId="41" fillId="33" borderId="10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03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33" borderId="102" xfId="0" applyFont="1" applyFill="1" applyBorder="1" applyAlignment="1">
      <alignment horizontal="center" vertical="center"/>
    </xf>
    <xf numFmtId="0" fontId="22" fillId="33" borderId="92" xfId="0" applyFont="1" applyFill="1" applyBorder="1" applyAlignment="1">
      <alignment horizontal="left" vertical="center" wrapText="1"/>
    </xf>
    <xf numFmtId="0" fontId="22" fillId="33" borderId="93" xfId="0" applyFont="1" applyFill="1" applyBorder="1" applyAlignment="1">
      <alignment horizontal="left" vertical="center" wrapText="1"/>
    </xf>
    <xf numFmtId="2" fontId="22" fillId="33" borderId="47" xfId="0" applyNumberFormat="1" applyFont="1" applyFill="1" applyBorder="1" applyAlignment="1">
      <alignment horizontal="center" vertical="center"/>
    </xf>
    <xf numFmtId="2" fontId="22" fillId="33" borderId="103" xfId="0" applyNumberFormat="1" applyFont="1" applyFill="1" applyBorder="1" applyAlignment="1">
      <alignment horizontal="center" vertical="center"/>
    </xf>
    <xf numFmtId="2" fontId="22" fillId="33" borderId="38" xfId="0" applyNumberFormat="1" applyFont="1" applyFill="1" applyBorder="1" applyAlignment="1">
      <alignment horizontal="center" vertical="center"/>
    </xf>
    <xf numFmtId="2" fontId="22" fillId="33" borderId="18" xfId="0" applyNumberFormat="1" applyFont="1" applyFill="1" applyBorder="1" applyAlignment="1">
      <alignment horizontal="center" vertical="center"/>
    </xf>
    <xf numFmtId="2" fontId="22" fillId="33" borderId="38" xfId="0" applyNumberFormat="1" applyFont="1" applyFill="1" applyBorder="1" applyAlignment="1">
      <alignment horizontal="right" vertical="center"/>
    </xf>
    <xf numFmtId="2" fontId="22" fillId="33" borderId="18" xfId="0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center" vertical="center"/>
    </xf>
    <xf numFmtId="2" fontId="22" fillId="34" borderId="108" xfId="0" applyNumberFormat="1" applyFont="1" applyFill="1" applyBorder="1" applyAlignment="1">
      <alignment horizontal="center" vertical="center"/>
    </xf>
    <xf numFmtId="2" fontId="22" fillId="33" borderId="6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left" vertical="center"/>
    </xf>
    <xf numFmtId="0" fontId="25" fillId="33" borderId="43" xfId="0" applyFont="1" applyFill="1" applyBorder="1" applyAlignment="1">
      <alignment horizontal="left" vertical="center"/>
    </xf>
    <xf numFmtId="0" fontId="25" fillId="33" borderId="92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9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left" vertical="center" wrapText="1" indent="1"/>
    </xf>
    <xf numFmtId="0" fontId="1" fillId="33" borderId="23" xfId="0" applyFont="1" applyFill="1" applyBorder="1" applyAlignment="1">
      <alignment horizontal="left" vertical="center"/>
    </xf>
    <xf numFmtId="0" fontId="25" fillId="33" borderId="91" xfId="0" applyFont="1" applyFill="1" applyBorder="1" applyAlignment="1">
      <alignment horizontal="center" vertical="center" wrapText="1"/>
    </xf>
    <xf numFmtId="0" fontId="25" fillId="33" borderId="9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2" fillId="33" borderId="97" xfId="0" applyFont="1" applyFill="1" applyBorder="1" applyAlignment="1">
      <alignment horizontal="center" vertical="center" wrapText="1"/>
    </xf>
    <xf numFmtId="0" fontId="22" fillId="33" borderId="98" xfId="0" applyFont="1" applyFill="1" applyBorder="1" applyAlignment="1">
      <alignment horizontal="center" vertical="center" wrapText="1"/>
    </xf>
    <xf numFmtId="0" fontId="22" fillId="33" borderId="10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110" xfId="0" applyFont="1" applyFill="1" applyBorder="1" applyAlignment="1">
      <alignment horizontal="center" vertical="center" wrapText="1"/>
    </xf>
    <xf numFmtId="2" fontId="22" fillId="33" borderId="0" xfId="0" applyNumberFormat="1" applyFont="1" applyFill="1" applyAlignment="1">
      <alignment horizontal="right" vertical="center"/>
    </xf>
    <xf numFmtId="0" fontId="22" fillId="34" borderId="44" xfId="0" applyFont="1" applyFill="1" applyBorder="1" applyAlignment="1">
      <alignment horizontal="left" vertical="center" wrapText="1" indent="1"/>
    </xf>
    <xf numFmtId="0" fontId="22" fillId="34" borderId="23" xfId="0" applyFont="1" applyFill="1" applyBorder="1" applyAlignment="1">
      <alignment horizontal="left" vertical="center" wrapText="1" indent="1"/>
    </xf>
    <xf numFmtId="4" fontId="22" fillId="33" borderId="92" xfId="0" applyNumberFormat="1" applyFont="1" applyFill="1" applyBorder="1" applyAlignment="1">
      <alignment horizontal="center" vertical="center"/>
    </xf>
    <xf numFmtId="4" fontId="22" fillId="33" borderId="93" xfId="0" applyNumberFormat="1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center" vertical="center"/>
    </xf>
    <xf numFmtId="4" fontId="22" fillId="33" borderId="14" xfId="0" applyNumberFormat="1" applyFont="1" applyFill="1" applyBorder="1" applyAlignment="1">
      <alignment horizontal="center" vertical="center"/>
    </xf>
    <xf numFmtId="4" fontId="22" fillId="33" borderId="91" xfId="0" applyNumberFormat="1" applyFont="1" applyFill="1" applyBorder="1" applyAlignment="1">
      <alignment horizontal="center" vertical="center"/>
    </xf>
    <xf numFmtId="4" fontId="22" fillId="33" borderId="12" xfId="0" applyNumberFormat="1" applyFont="1" applyFill="1" applyBorder="1" applyAlignment="1">
      <alignment horizontal="center" vertical="center"/>
    </xf>
    <xf numFmtId="4" fontId="22" fillId="33" borderId="111" xfId="0" applyNumberFormat="1" applyFont="1" applyFill="1" applyBorder="1" applyAlignment="1">
      <alignment horizontal="center" vertical="center"/>
    </xf>
    <xf numFmtId="4" fontId="22" fillId="33" borderId="112" xfId="0" applyNumberFormat="1" applyFont="1" applyFill="1" applyBorder="1" applyAlignment="1">
      <alignment horizontal="center" vertical="center"/>
    </xf>
    <xf numFmtId="2" fontId="22" fillId="33" borderId="113" xfId="0" applyNumberFormat="1" applyFont="1" applyFill="1" applyBorder="1" applyAlignment="1">
      <alignment horizontal="center" vertical="center"/>
    </xf>
    <xf numFmtId="2" fontId="22" fillId="33" borderId="114" xfId="0" applyNumberFormat="1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ordr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YOLLUKG&#304;R&#304;&#35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YOLLUKG&#304;R&#304;&#3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17</xdr:row>
      <xdr:rowOff>142875</xdr:rowOff>
    </xdr:from>
    <xdr:to>
      <xdr:col>2</xdr:col>
      <xdr:colOff>1562100</xdr:colOff>
      <xdr:row>20</xdr:row>
      <xdr:rowOff>9525</xdr:rowOff>
    </xdr:to>
    <xdr:sp>
      <xdr:nvSpPr>
        <xdr:cNvPr id="1" name="Oval 3">
          <a:hlinkClick r:id="rId1"/>
        </xdr:cNvPr>
        <xdr:cNvSpPr>
          <a:spLocks/>
        </xdr:cNvSpPr>
      </xdr:nvSpPr>
      <xdr:spPr>
        <a:xfrm>
          <a:off x="4972050" y="4000500"/>
          <a:ext cx="685800" cy="571500"/>
        </a:xfrm>
        <a:prstGeom prst="ellipse">
          <a:avLst/>
        </a:prstGeom>
        <a:solidFill>
          <a:srgbClr val="00FFFF"/>
        </a:solidFill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Bordro</a:t>
          </a:r>
        </a:p>
      </xdr:txBody>
    </xdr:sp>
    <xdr:clientData/>
  </xdr:twoCellAnchor>
  <xdr:twoCellAnchor>
    <xdr:from>
      <xdr:col>2</xdr:col>
      <xdr:colOff>19050</xdr:colOff>
      <xdr:row>18</xdr:row>
      <xdr:rowOff>85725</xdr:rowOff>
    </xdr:from>
    <xdr:to>
      <xdr:col>2</xdr:col>
      <xdr:colOff>533400</xdr:colOff>
      <xdr:row>19</xdr:row>
      <xdr:rowOff>38100</xdr:rowOff>
    </xdr:to>
    <xdr:sp macro="[0]!yazdırbordro">
      <xdr:nvSpPr>
        <xdr:cNvPr id="2" name="Rectangle 20"/>
        <xdr:cNvSpPr>
          <a:spLocks/>
        </xdr:cNvSpPr>
      </xdr:nvSpPr>
      <xdr:spPr>
        <a:xfrm>
          <a:off x="4114800" y="4143375"/>
          <a:ext cx="514350" cy="228600"/>
        </a:xfrm>
        <a:prstGeom prst="rect">
          <a:avLst/>
        </a:prstGeom>
        <a:solidFill>
          <a:srgbClr val="CCFFFF"/>
        </a:solidFill>
        <a:ln w="28575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</a:rPr>
            <a:t>yazdır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19050</xdr:rowOff>
    </xdr:from>
    <xdr:to>
      <xdr:col>12</xdr:col>
      <xdr:colOff>628650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229350" y="19050"/>
          <a:ext cx="1228725" cy="466725"/>
        </a:xfrm>
        <a:prstGeom prst="flowChartOnlineStorage">
          <a:avLst/>
        </a:prstGeom>
        <a:solidFill>
          <a:srgbClr val="FFFFFF"/>
        </a:solidFill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GERİ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0</xdr:row>
      <xdr:rowOff>123825</xdr:rowOff>
    </xdr:from>
    <xdr:to>
      <xdr:col>20</xdr:col>
      <xdr:colOff>1428750</xdr:colOff>
      <xdr:row>2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48475" y="123825"/>
          <a:ext cx="1219200" cy="438150"/>
        </a:xfrm>
        <a:prstGeom prst="roundRect">
          <a:avLst/>
        </a:prstGeom>
        <a:solidFill>
          <a:srgbClr val="00FFFF"/>
        </a:solidFill>
        <a:ln w="698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GERİ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10"/>
  </sheetPr>
  <dimension ref="A1:T30"/>
  <sheetViews>
    <sheetView showGridLines="0" showRowColHeader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45.7109375" style="1" customWidth="1"/>
    <col min="2" max="2" width="15.7109375" style="1" customWidth="1"/>
    <col min="3" max="3" width="27.7109375" style="1" customWidth="1"/>
    <col min="4" max="4" width="25.7109375" style="1" customWidth="1"/>
    <col min="5" max="5" width="6.7109375" style="1" customWidth="1"/>
    <col min="6" max="7" width="5.7109375" style="1" customWidth="1"/>
    <col min="8" max="8" width="7.7109375" style="1" customWidth="1"/>
    <col min="9" max="9" width="11.7109375" style="1" customWidth="1"/>
    <col min="10" max="10" width="10.7109375" style="1" customWidth="1"/>
    <col min="11" max="11" width="7.7109375" style="1" customWidth="1"/>
    <col min="12" max="12" width="5.7109375" style="1" customWidth="1"/>
    <col min="13" max="13" width="8.7109375" style="1" customWidth="1"/>
    <col min="14" max="14" width="4.7109375" style="1" customWidth="1"/>
    <col min="15" max="15" width="11.7109375" style="1" customWidth="1"/>
    <col min="16" max="16" width="9.00390625" style="1" customWidth="1"/>
    <col min="17" max="17" width="10.7109375" style="1" customWidth="1"/>
    <col min="18" max="20" width="12.140625" style="1" customWidth="1"/>
    <col min="21" max="16384" width="9.140625" style="1" customWidth="1"/>
  </cols>
  <sheetData>
    <row r="1" spans="1:19" ht="30" customHeight="1">
      <c r="A1" s="160"/>
      <c r="B1" s="184"/>
      <c r="C1" s="185"/>
      <c r="D1" s="186"/>
      <c r="E1" s="185"/>
      <c r="F1" s="185"/>
      <c r="G1" s="185"/>
      <c r="H1" s="197"/>
      <c r="I1" s="197"/>
      <c r="J1" s="158"/>
      <c r="K1" s="158"/>
      <c r="L1" s="160"/>
      <c r="M1" s="160"/>
      <c r="N1" s="160"/>
      <c r="O1" s="181"/>
      <c r="P1" s="181"/>
      <c r="Q1" s="160"/>
      <c r="R1" s="160"/>
      <c r="S1" s="160"/>
    </row>
    <row r="2" spans="1:19" ht="30" customHeight="1">
      <c r="A2" s="160"/>
      <c r="B2" s="184"/>
      <c r="C2" s="185"/>
      <c r="D2" s="186"/>
      <c r="E2" s="185"/>
      <c r="F2" s="185"/>
      <c r="G2" s="185"/>
      <c r="H2" s="197"/>
      <c r="I2" s="197"/>
      <c r="J2" s="158"/>
      <c r="K2" s="158"/>
      <c r="L2" s="159"/>
      <c r="M2" s="160"/>
      <c r="N2" s="160"/>
      <c r="O2" s="181"/>
      <c r="P2" s="181"/>
      <c r="Q2" s="160"/>
      <c r="R2" s="160"/>
      <c r="S2" s="160"/>
    </row>
    <row r="3" spans="1:19" ht="16.5" customHeight="1">
      <c r="A3" s="160"/>
      <c r="B3" s="184"/>
      <c r="C3" s="92" t="s">
        <v>118</v>
      </c>
      <c r="D3" s="187" t="s">
        <v>0</v>
      </c>
      <c r="E3" s="188"/>
      <c r="F3" s="189"/>
      <c r="G3" s="209"/>
      <c r="H3" s="209"/>
      <c r="I3" s="189"/>
      <c r="J3" s="182"/>
      <c r="K3" s="158"/>
      <c r="L3" s="159"/>
      <c r="M3" s="160"/>
      <c r="N3" s="160"/>
      <c r="O3" s="160"/>
      <c r="P3" s="160"/>
      <c r="Q3" s="183"/>
      <c r="R3" s="160"/>
      <c r="S3" s="160"/>
    </row>
    <row r="4" spans="1:19" ht="16.5" customHeight="1">
      <c r="A4" s="160"/>
      <c r="B4" s="184"/>
      <c r="C4" s="92" t="s">
        <v>118</v>
      </c>
      <c r="D4" s="187" t="s">
        <v>1</v>
      </c>
      <c r="E4" s="210"/>
      <c r="F4" s="211"/>
      <c r="G4" s="212"/>
      <c r="H4" s="213"/>
      <c r="I4" s="219"/>
      <c r="J4" s="182"/>
      <c r="K4" s="158"/>
      <c r="L4" s="159"/>
      <c r="M4" s="160"/>
      <c r="N4" s="160"/>
      <c r="O4" s="160"/>
      <c r="P4" s="160"/>
      <c r="Q4" s="183"/>
      <c r="R4" s="160"/>
      <c r="S4" s="160"/>
    </row>
    <row r="5" spans="1:19" ht="16.5" customHeight="1">
      <c r="A5" s="160"/>
      <c r="B5" s="184"/>
      <c r="C5" s="93" t="s">
        <v>119</v>
      </c>
      <c r="D5" s="187" t="s">
        <v>7</v>
      </c>
      <c r="E5" s="210"/>
      <c r="F5" s="211"/>
      <c r="G5" s="214"/>
      <c r="H5" s="213"/>
      <c r="I5" s="219"/>
      <c r="J5" s="182"/>
      <c r="K5" s="158"/>
      <c r="L5" s="159"/>
      <c r="M5" s="160"/>
      <c r="N5" s="160"/>
      <c r="O5" s="160"/>
      <c r="P5" s="160"/>
      <c r="Q5" s="161"/>
      <c r="R5" s="160"/>
      <c r="S5" s="160"/>
    </row>
    <row r="6" spans="1:19" ht="16.5" customHeight="1">
      <c r="A6" s="160"/>
      <c r="B6" s="184"/>
      <c r="C6" s="94" t="s">
        <v>117</v>
      </c>
      <c r="D6" s="187" t="s">
        <v>106</v>
      </c>
      <c r="E6" s="210"/>
      <c r="F6" s="211"/>
      <c r="G6" s="214"/>
      <c r="H6" s="213"/>
      <c r="I6" s="219"/>
      <c r="J6" s="157"/>
      <c r="K6" s="158"/>
      <c r="L6" s="159"/>
      <c r="M6" s="160"/>
      <c r="N6" s="160"/>
      <c r="O6" s="160"/>
      <c r="P6" s="160"/>
      <c r="Q6" s="161"/>
      <c r="R6" s="160"/>
      <c r="S6" s="160"/>
    </row>
    <row r="7" spans="1:20" ht="16.5" customHeight="1" thickBot="1">
      <c r="A7" s="160"/>
      <c r="B7" s="184"/>
      <c r="C7" s="95" t="s">
        <v>116</v>
      </c>
      <c r="D7" s="190" t="s">
        <v>112</v>
      </c>
      <c r="E7" s="211"/>
      <c r="F7" s="211"/>
      <c r="G7" s="211"/>
      <c r="H7" s="211"/>
      <c r="I7" s="211"/>
      <c r="J7" s="157"/>
      <c r="K7" s="158"/>
      <c r="L7" s="159"/>
      <c r="M7" s="160"/>
      <c r="N7" s="160"/>
      <c r="O7" s="160"/>
      <c r="P7" s="160"/>
      <c r="Q7" s="161"/>
      <c r="R7" s="160"/>
      <c r="S7" s="160"/>
      <c r="T7" s="160"/>
    </row>
    <row r="8" spans="1:20" ht="16.5" customHeight="1" thickBot="1">
      <c r="A8" s="160"/>
      <c r="B8" s="184"/>
      <c r="C8" s="216">
        <v>38.75</v>
      </c>
      <c r="D8" s="187" t="s">
        <v>107</v>
      </c>
      <c r="E8" s="211"/>
      <c r="F8" s="211"/>
      <c r="G8" s="211"/>
      <c r="H8" s="211"/>
      <c r="I8" s="211"/>
      <c r="J8" s="157"/>
      <c r="K8" s="158"/>
      <c r="L8" s="159"/>
      <c r="M8" s="160"/>
      <c r="N8" s="160"/>
      <c r="O8" s="160"/>
      <c r="P8" s="160"/>
      <c r="Q8" s="161"/>
      <c r="R8" s="160"/>
      <c r="S8" s="160"/>
      <c r="T8" s="160"/>
    </row>
    <row r="9" spans="1:20" ht="16.5" customHeight="1" thickBot="1">
      <c r="A9" s="160"/>
      <c r="B9" s="184"/>
      <c r="C9" s="216">
        <v>17</v>
      </c>
      <c r="D9" s="187" t="s">
        <v>108</v>
      </c>
      <c r="E9" s="211"/>
      <c r="F9" s="211"/>
      <c r="G9" s="211"/>
      <c r="H9" s="211"/>
      <c r="I9" s="211"/>
      <c r="J9" s="157"/>
      <c r="K9" s="158"/>
      <c r="L9" s="159"/>
      <c r="M9" s="160"/>
      <c r="N9" s="160"/>
      <c r="O9" s="160"/>
      <c r="P9" s="160"/>
      <c r="Q9" s="161"/>
      <c r="R9" s="160"/>
      <c r="S9" s="160"/>
      <c r="T9" s="160"/>
    </row>
    <row r="10" spans="1:20" ht="16.5" customHeight="1">
      <c r="A10" s="160"/>
      <c r="B10" s="184"/>
      <c r="C10" s="217"/>
      <c r="D10" s="186"/>
      <c r="E10" s="191"/>
      <c r="F10" s="191"/>
      <c r="G10" s="191"/>
      <c r="H10" s="191"/>
      <c r="I10" s="191"/>
      <c r="J10" s="157"/>
      <c r="K10" s="158"/>
      <c r="L10" s="159"/>
      <c r="M10" s="160"/>
      <c r="N10" s="160"/>
      <c r="O10" s="160"/>
      <c r="P10" s="160"/>
      <c r="Q10" s="161"/>
      <c r="R10" s="160"/>
      <c r="S10" s="160"/>
      <c r="T10" s="160"/>
    </row>
    <row r="11" spans="1:20" ht="16.5" customHeight="1">
      <c r="A11" s="160"/>
      <c r="B11" s="184"/>
      <c r="C11" s="192"/>
      <c r="D11" s="186"/>
      <c r="E11" s="191"/>
      <c r="F11" s="191"/>
      <c r="G11" s="191"/>
      <c r="H11" s="191"/>
      <c r="I11" s="191"/>
      <c r="J11" s="157"/>
      <c r="K11" s="158"/>
      <c r="L11" s="159"/>
      <c r="M11" s="160"/>
      <c r="N11" s="160"/>
      <c r="O11" s="160"/>
      <c r="P11" s="160"/>
      <c r="Q11" s="161"/>
      <c r="R11" s="160"/>
      <c r="S11" s="160"/>
      <c r="T11" s="160"/>
    </row>
    <row r="12" spans="1:20" ht="16.5" customHeight="1">
      <c r="A12" s="160"/>
      <c r="B12" s="184"/>
      <c r="C12" s="192"/>
      <c r="D12" s="186"/>
      <c r="E12" s="188"/>
      <c r="F12" s="193"/>
      <c r="G12" s="193"/>
      <c r="H12" s="193"/>
      <c r="I12" s="193"/>
      <c r="J12" s="157"/>
      <c r="K12" s="158"/>
      <c r="L12" s="159"/>
      <c r="M12" s="160"/>
      <c r="N12" s="160"/>
      <c r="O12" s="160"/>
      <c r="P12" s="160"/>
      <c r="Q12" s="161"/>
      <c r="R12" s="160"/>
      <c r="S12" s="160"/>
      <c r="T12" s="160"/>
    </row>
    <row r="13" spans="1:20" ht="15.75" customHeight="1">
      <c r="A13" s="160"/>
      <c r="B13" s="184"/>
      <c r="C13" s="96" t="s">
        <v>114</v>
      </c>
      <c r="D13" s="187" t="s">
        <v>8</v>
      </c>
      <c r="E13" s="194">
        <v>9</v>
      </c>
      <c r="F13" s="194">
        <v>9</v>
      </c>
      <c r="G13" s="194">
        <v>9</v>
      </c>
      <c r="H13" s="194">
        <v>5</v>
      </c>
      <c r="I13" s="195" t="s">
        <v>3</v>
      </c>
      <c r="J13" s="157"/>
      <c r="K13" s="158"/>
      <c r="L13" s="159"/>
      <c r="M13" s="160"/>
      <c r="N13" s="160"/>
      <c r="O13" s="160"/>
      <c r="P13" s="160"/>
      <c r="Q13" s="161"/>
      <c r="R13" s="162"/>
      <c r="S13" s="162"/>
      <c r="T13" s="160"/>
    </row>
    <row r="14" spans="1:20" ht="15.75" customHeight="1">
      <c r="A14" s="160"/>
      <c r="B14" s="184"/>
      <c r="C14" s="96" t="s">
        <v>115</v>
      </c>
      <c r="D14" s="187" t="s">
        <v>111</v>
      </c>
      <c r="E14" s="194">
        <v>3</v>
      </c>
      <c r="F14" s="194">
        <v>3</v>
      </c>
      <c r="G14" s="194">
        <v>2</v>
      </c>
      <c r="H14" s="194">
        <v>1</v>
      </c>
      <c r="I14" s="195" t="s">
        <v>4</v>
      </c>
      <c r="J14" s="157"/>
      <c r="K14" s="158"/>
      <c r="L14" s="159"/>
      <c r="M14" s="160"/>
      <c r="N14" s="160"/>
      <c r="O14" s="160"/>
      <c r="P14" s="160"/>
      <c r="Q14" s="161"/>
      <c r="R14" s="160"/>
      <c r="S14" s="160"/>
      <c r="T14" s="160"/>
    </row>
    <row r="15" spans="1:20" ht="15.75" customHeight="1">
      <c r="A15" s="160"/>
      <c r="B15" s="184"/>
      <c r="C15" s="97" t="s">
        <v>113</v>
      </c>
      <c r="D15" s="187" t="s">
        <v>1</v>
      </c>
      <c r="E15" s="196" t="s">
        <v>6</v>
      </c>
      <c r="F15" s="196"/>
      <c r="G15" s="196"/>
      <c r="H15" s="196"/>
      <c r="I15" s="195" t="s">
        <v>5</v>
      </c>
      <c r="J15" s="157"/>
      <c r="K15" s="158"/>
      <c r="L15" s="159"/>
      <c r="M15" s="160"/>
      <c r="N15" s="160"/>
      <c r="O15" s="160"/>
      <c r="P15" s="160"/>
      <c r="Q15" s="161"/>
      <c r="R15" s="160"/>
      <c r="S15" s="160"/>
      <c r="T15" s="160"/>
    </row>
    <row r="16" spans="1:20" ht="15.75" customHeight="1">
      <c r="A16" s="160"/>
      <c r="B16" s="184"/>
      <c r="C16" s="184"/>
      <c r="D16" s="197"/>
      <c r="E16" s="191"/>
      <c r="F16" s="191"/>
      <c r="G16" s="191"/>
      <c r="H16" s="191"/>
      <c r="I16" s="191"/>
      <c r="J16" s="157"/>
      <c r="K16" s="158"/>
      <c r="L16" s="159"/>
      <c r="M16" s="160"/>
      <c r="N16" s="160"/>
      <c r="O16" s="160"/>
      <c r="P16" s="160"/>
      <c r="Q16" s="161"/>
      <c r="R16" s="160"/>
      <c r="S16" s="160"/>
      <c r="T16" s="160"/>
    </row>
    <row r="17" spans="1:20" ht="15.75" customHeight="1">
      <c r="A17" s="160"/>
      <c r="B17" s="198"/>
      <c r="C17" s="198"/>
      <c r="D17" s="199"/>
      <c r="E17" s="191"/>
      <c r="F17" s="191"/>
      <c r="G17" s="191"/>
      <c r="H17" s="191"/>
      <c r="I17" s="191"/>
      <c r="J17" s="157"/>
      <c r="K17" s="159"/>
      <c r="L17" s="159"/>
      <c r="M17" s="160"/>
      <c r="N17" s="160"/>
      <c r="O17" s="160"/>
      <c r="P17" s="160"/>
      <c r="Q17" s="161"/>
      <c r="R17" s="160"/>
      <c r="S17" s="160"/>
      <c r="T17" s="160"/>
    </row>
    <row r="18" spans="1:20" ht="15.75" customHeight="1">
      <c r="A18" s="160"/>
      <c r="B18" s="198"/>
      <c r="C18" s="198"/>
      <c r="D18" s="199"/>
      <c r="E18" s="191"/>
      <c r="F18" s="191"/>
      <c r="G18" s="191"/>
      <c r="H18" s="191"/>
      <c r="I18" s="191"/>
      <c r="J18" s="163"/>
      <c r="K18" s="164"/>
      <c r="L18" s="165"/>
      <c r="M18" s="166"/>
      <c r="N18" s="166"/>
      <c r="O18" s="166"/>
      <c r="P18" s="220"/>
      <c r="Q18" s="161"/>
      <c r="R18" s="160"/>
      <c r="S18" s="160"/>
      <c r="T18" s="160"/>
    </row>
    <row r="19" spans="1:20" ht="21.75" customHeight="1">
      <c r="A19" s="160"/>
      <c r="B19" s="200"/>
      <c r="C19" s="201"/>
      <c r="D19" s="221"/>
      <c r="E19" s="221"/>
      <c r="F19" s="221"/>
      <c r="G19" s="221"/>
      <c r="H19" s="221"/>
      <c r="I19" s="221"/>
      <c r="J19" s="167"/>
      <c r="K19" s="168"/>
      <c r="L19" s="222"/>
      <c r="M19" s="222"/>
      <c r="N19" s="169"/>
      <c r="O19" s="166"/>
      <c r="P19" s="220"/>
      <c r="Q19" s="161"/>
      <c r="R19" s="160"/>
      <c r="S19" s="160"/>
      <c r="T19" s="160"/>
    </row>
    <row r="20" spans="1:20" ht="18" customHeight="1">
      <c r="A20" s="160"/>
      <c r="B20" s="200"/>
      <c r="C20" s="201"/>
      <c r="D20" s="201"/>
      <c r="E20" s="201"/>
      <c r="F20" s="201"/>
      <c r="G20" s="201"/>
      <c r="H20" s="201"/>
      <c r="I20" s="201"/>
      <c r="J20" s="170"/>
      <c r="K20" s="171"/>
      <c r="L20" s="222"/>
      <c r="M20" s="222"/>
      <c r="N20" s="169"/>
      <c r="O20" s="166"/>
      <c r="P20" s="220"/>
      <c r="Q20" s="161"/>
      <c r="R20" s="160"/>
      <c r="S20" s="160"/>
      <c r="T20" s="160"/>
    </row>
    <row r="21" spans="1:20" ht="19.5">
      <c r="A21" s="160"/>
      <c r="B21" s="200"/>
      <c r="C21" s="202"/>
      <c r="D21" s="203"/>
      <c r="E21" s="224"/>
      <c r="F21" s="224"/>
      <c r="G21" s="224"/>
      <c r="H21" s="224"/>
      <c r="I21" s="224"/>
      <c r="J21" s="172"/>
      <c r="K21" s="172"/>
      <c r="L21" s="173"/>
      <c r="M21" s="173"/>
      <c r="N21" s="173"/>
      <c r="O21" s="166"/>
      <c r="P21" s="174"/>
      <c r="Q21" s="161"/>
      <c r="R21" s="160"/>
      <c r="S21" s="160"/>
      <c r="T21" s="160"/>
    </row>
    <row r="22" spans="1:20" ht="19.5">
      <c r="A22" s="160"/>
      <c r="B22" s="204"/>
      <c r="C22" s="205"/>
      <c r="D22" s="206"/>
      <c r="E22" s="225"/>
      <c r="F22" s="225"/>
      <c r="G22" s="225"/>
      <c r="H22" s="225"/>
      <c r="I22" s="225"/>
      <c r="J22" s="175"/>
      <c r="K22" s="175"/>
      <c r="L22" s="176"/>
      <c r="M22" s="176"/>
      <c r="N22" s="176"/>
      <c r="O22" s="166"/>
      <c r="P22" s="174"/>
      <c r="Q22" s="161"/>
      <c r="R22" s="160"/>
      <c r="S22" s="160"/>
      <c r="T22" s="160"/>
    </row>
    <row r="23" spans="1:20" ht="15" customHeight="1">
      <c r="A23" s="160"/>
      <c r="B23" s="204"/>
      <c r="C23" s="207"/>
      <c r="D23" s="208"/>
      <c r="E23" s="218"/>
      <c r="F23" s="218"/>
      <c r="G23" s="218"/>
      <c r="H23" s="218"/>
      <c r="I23" s="218"/>
      <c r="J23" s="177"/>
      <c r="K23" s="177"/>
      <c r="L23" s="223"/>
      <c r="M23" s="223"/>
      <c r="N23" s="178"/>
      <c r="O23" s="179"/>
      <c r="P23" s="174"/>
      <c r="Q23" s="161"/>
      <c r="R23" s="160"/>
      <c r="S23" s="160"/>
      <c r="T23" s="160"/>
    </row>
    <row r="24" spans="1:20" ht="15" customHeight="1">
      <c r="A24" s="160"/>
      <c r="B24" s="204"/>
      <c r="C24" s="204"/>
      <c r="D24" s="204"/>
      <c r="E24" s="218"/>
      <c r="F24" s="218"/>
      <c r="G24" s="218"/>
      <c r="H24" s="218"/>
      <c r="I24" s="218"/>
      <c r="J24" s="177"/>
      <c r="K24" s="177"/>
      <c r="L24" s="223"/>
      <c r="M24" s="223"/>
      <c r="N24" s="178"/>
      <c r="O24" s="166"/>
      <c r="P24" s="174"/>
      <c r="Q24" s="161"/>
      <c r="R24" s="160"/>
      <c r="S24" s="160"/>
      <c r="T24" s="160"/>
    </row>
    <row r="25" spans="1:20" ht="15" customHeight="1">
      <c r="A25" s="160"/>
      <c r="B25" s="204"/>
      <c r="C25" s="207"/>
      <c r="D25" s="208"/>
      <c r="E25" s="218"/>
      <c r="F25" s="218"/>
      <c r="G25" s="218"/>
      <c r="H25" s="218"/>
      <c r="I25" s="218"/>
      <c r="J25" s="177"/>
      <c r="K25" s="177"/>
      <c r="L25" s="223"/>
      <c r="M25" s="223"/>
      <c r="N25" s="178"/>
      <c r="O25" s="166"/>
      <c r="P25" s="174"/>
      <c r="Q25" s="161"/>
      <c r="R25" s="160"/>
      <c r="S25" s="160"/>
      <c r="T25" s="160"/>
    </row>
    <row r="26" spans="1:20" ht="15" customHeight="1">
      <c r="A26" s="160"/>
      <c r="B26" s="204"/>
      <c r="C26" s="207"/>
      <c r="D26" s="208"/>
      <c r="E26" s="218"/>
      <c r="F26" s="218"/>
      <c r="G26" s="218"/>
      <c r="H26" s="218"/>
      <c r="I26" s="218"/>
      <c r="J26" s="177"/>
      <c r="K26" s="177"/>
      <c r="L26" s="223"/>
      <c r="M26" s="223"/>
      <c r="N26" s="178"/>
      <c r="O26" s="166"/>
      <c r="P26" s="174"/>
      <c r="Q26" s="161"/>
      <c r="R26" s="160"/>
      <c r="S26" s="160"/>
      <c r="T26" s="160"/>
    </row>
    <row r="27" spans="1:20" ht="12">
      <c r="A27" s="160"/>
      <c r="J27" s="160"/>
      <c r="K27" s="180"/>
      <c r="L27" s="180"/>
      <c r="M27" s="160"/>
      <c r="N27" s="160"/>
      <c r="O27" s="160"/>
      <c r="P27" s="160"/>
      <c r="Q27" s="160"/>
      <c r="R27" s="160"/>
      <c r="S27" s="160"/>
      <c r="T27" s="160"/>
    </row>
    <row r="28" spans="1:20" ht="12">
      <c r="A28" s="160"/>
      <c r="J28" s="160"/>
      <c r="K28" s="180"/>
      <c r="L28" s="180"/>
      <c r="M28" s="160"/>
      <c r="N28" s="160"/>
      <c r="O28" s="160"/>
      <c r="P28" s="160"/>
      <c r="Q28" s="160"/>
      <c r="R28" s="160"/>
      <c r="S28" s="160"/>
      <c r="T28" s="160"/>
    </row>
    <row r="29" spans="1:20" ht="12">
      <c r="A29" s="160"/>
      <c r="J29" s="160"/>
      <c r="K29" s="180"/>
      <c r="L29" s="180"/>
      <c r="M29" s="160"/>
      <c r="N29" s="160"/>
      <c r="O29" s="160"/>
      <c r="P29" s="160"/>
      <c r="Q29" s="160"/>
      <c r="R29" s="160"/>
      <c r="S29" s="160"/>
      <c r="T29" s="160"/>
    </row>
    <row r="30" spans="11:12" ht="12">
      <c r="K30" s="2"/>
      <c r="L30" s="2"/>
    </row>
  </sheetData>
  <sheetProtection/>
  <mergeCells count="12">
    <mergeCell ref="E22:I22"/>
    <mergeCell ref="E23:I23"/>
    <mergeCell ref="E24:I24"/>
    <mergeCell ref="E25:I25"/>
    <mergeCell ref="I4:I6"/>
    <mergeCell ref="E26:I26"/>
    <mergeCell ref="P18:P20"/>
    <mergeCell ref="D19:I19"/>
    <mergeCell ref="L19:L20"/>
    <mergeCell ref="M19:M20"/>
    <mergeCell ref="L23:M26"/>
    <mergeCell ref="E21:I21"/>
  </mergeCells>
  <printOptions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24"/>
  </sheetPr>
  <dimension ref="B1:T29"/>
  <sheetViews>
    <sheetView showZeros="0" zoomScalePageLayoutView="0" workbookViewId="0" topLeftCell="A1">
      <selection activeCell="T3" sqref="T3"/>
    </sheetView>
  </sheetViews>
  <sheetFormatPr defaultColWidth="9.140625" defaultRowHeight="18" customHeight="1"/>
  <cols>
    <col min="1" max="1" width="31.57421875" style="18" customWidth="1"/>
    <col min="2" max="3" width="5.28125" style="18" customWidth="1"/>
    <col min="4" max="4" width="8.00390625" style="18" customWidth="1"/>
    <col min="5" max="5" width="5.7109375" style="18" customWidth="1"/>
    <col min="6" max="7" width="5.28125" style="18" customWidth="1"/>
    <col min="8" max="8" width="4.8515625" style="18" customWidth="1"/>
    <col min="9" max="9" width="6.140625" style="18" customWidth="1"/>
    <col min="10" max="10" width="9.28125" style="18" customWidth="1"/>
    <col min="11" max="11" width="6.57421875" style="18" customWidth="1"/>
    <col min="12" max="12" width="9.140625" style="18" customWidth="1"/>
    <col min="13" max="13" width="11.57421875" style="18" customWidth="1"/>
    <col min="14" max="14" width="8.57421875" style="18" customWidth="1"/>
    <col min="15" max="15" width="9.7109375" style="18" customWidth="1"/>
    <col min="16" max="16" width="8.28125" style="18" customWidth="1"/>
    <col min="17" max="18" width="8.28125" style="18" hidden="1" customWidth="1"/>
    <col min="19" max="19" width="9.8515625" style="18" customWidth="1"/>
    <col min="20" max="20" width="12.140625" style="18" customWidth="1"/>
    <col min="21" max="16384" width="9.140625" style="18" customWidth="1"/>
  </cols>
  <sheetData>
    <row r="1" spans="2:20" ht="21.75" customHeight="1">
      <c r="B1" s="107" t="s">
        <v>110</v>
      </c>
      <c r="C1" s="107"/>
      <c r="D1" s="107"/>
      <c r="E1" s="305" t="str">
        <f>YOLLUKGİRİŞ!C5</f>
        <v>……</v>
      </c>
      <c r="F1" s="305"/>
      <c r="G1" s="305"/>
      <c r="H1" s="305"/>
      <c r="I1" s="305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2:20" ht="18" customHeight="1">
      <c r="B2" s="226" t="s">
        <v>10</v>
      </c>
      <c r="C2" s="227"/>
      <c r="D2" s="228"/>
      <c r="E2" s="229" t="str">
        <f>YOLLUKGİRİŞ!C3</f>
        <v>…….</v>
      </c>
      <c r="F2" s="230"/>
      <c r="G2" s="230"/>
      <c r="H2" s="230"/>
      <c r="I2" s="231"/>
      <c r="J2" s="108"/>
      <c r="K2" s="107"/>
      <c r="L2" s="107"/>
      <c r="M2" s="107"/>
      <c r="N2" s="107"/>
      <c r="O2" s="107"/>
      <c r="P2" s="109" t="s">
        <v>11</v>
      </c>
      <c r="Q2" s="110"/>
      <c r="R2" s="110"/>
      <c r="S2" s="232" t="str">
        <f>YOLLUKGİRİŞ!C13</f>
        <v>…………………………</v>
      </c>
      <c r="T2" s="233"/>
    </row>
    <row r="3" spans="2:20" ht="18" customHeight="1">
      <c r="B3" s="234" t="s">
        <v>12</v>
      </c>
      <c r="C3" s="235"/>
      <c r="D3" s="235"/>
      <c r="E3" s="236" t="str">
        <f>YOLLUKGİRİŞ!C4</f>
        <v>…….</v>
      </c>
      <c r="F3" s="237"/>
      <c r="G3" s="237"/>
      <c r="H3" s="237"/>
      <c r="I3" s="238"/>
      <c r="J3" s="239" t="s">
        <v>13</v>
      </c>
      <c r="K3" s="240"/>
      <c r="L3" s="240"/>
      <c r="M3" s="240"/>
      <c r="N3" s="240"/>
      <c r="O3" s="239"/>
      <c r="P3" s="241" t="s">
        <v>14</v>
      </c>
      <c r="Q3" s="242"/>
      <c r="R3" s="242"/>
      <c r="S3" s="243"/>
      <c r="T3" s="98">
        <f ca="1">TODAY()</f>
        <v>44838</v>
      </c>
    </row>
    <row r="4" spans="2:20" ht="24" customHeight="1">
      <c r="B4" s="244" t="s">
        <v>15</v>
      </c>
      <c r="C4" s="245"/>
      <c r="D4" s="245"/>
      <c r="E4" s="258" t="str">
        <f>YOLLUKGİRİŞ!C6</f>
        <v>5/3</v>
      </c>
      <c r="F4" s="259"/>
      <c r="G4" s="259"/>
      <c r="H4" s="259"/>
      <c r="I4" s="260"/>
      <c r="J4" s="239" t="s">
        <v>16</v>
      </c>
      <c r="K4" s="240"/>
      <c r="L4" s="240"/>
      <c r="M4" s="240"/>
      <c r="N4" s="240"/>
      <c r="O4" s="239"/>
      <c r="P4" s="246" t="s">
        <v>17</v>
      </c>
      <c r="Q4" s="247"/>
      <c r="R4" s="247"/>
      <c r="S4" s="248"/>
      <c r="T4" s="99" t="s">
        <v>2</v>
      </c>
    </row>
    <row r="5" spans="2:20" ht="18" customHeight="1">
      <c r="B5" s="249" t="s">
        <v>18</v>
      </c>
      <c r="C5" s="250"/>
      <c r="D5" s="251"/>
      <c r="E5" s="252">
        <f>YOLLUKGİRİŞ!C8</f>
        <v>38.75</v>
      </c>
      <c r="F5" s="253"/>
      <c r="G5" s="253"/>
      <c r="H5" s="253"/>
      <c r="I5" s="254"/>
      <c r="J5" s="108"/>
      <c r="K5" s="107"/>
      <c r="L5" s="107"/>
      <c r="M5" s="107"/>
      <c r="N5" s="107"/>
      <c r="O5" s="107"/>
      <c r="P5" s="255" t="s">
        <v>19</v>
      </c>
      <c r="Q5" s="256"/>
      <c r="R5" s="256"/>
      <c r="S5" s="257"/>
      <c r="T5" s="99" t="s">
        <v>2</v>
      </c>
    </row>
    <row r="6" spans="2:20" ht="18" customHeight="1">
      <c r="B6" s="261" t="s">
        <v>20</v>
      </c>
      <c r="C6" s="262"/>
      <c r="D6" s="263"/>
      <c r="E6" s="261" t="s">
        <v>10</v>
      </c>
      <c r="F6" s="262"/>
      <c r="G6" s="262"/>
      <c r="H6" s="262"/>
      <c r="I6" s="270"/>
      <c r="J6" s="111"/>
      <c r="K6" s="273" t="s">
        <v>21</v>
      </c>
      <c r="L6" s="273"/>
      <c r="M6" s="273"/>
      <c r="N6" s="274"/>
      <c r="O6" s="274"/>
      <c r="P6" s="274"/>
      <c r="Q6" s="274"/>
      <c r="R6" s="274"/>
      <c r="S6" s="274"/>
      <c r="T6" s="276" t="s">
        <v>22</v>
      </c>
    </row>
    <row r="7" spans="2:20" ht="18" customHeight="1">
      <c r="B7" s="264"/>
      <c r="C7" s="265"/>
      <c r="D7" s="266"/>
      <c r="E7" s="264"/>
      <c r="F7" s="265"/>
      <c r="G7" s="265"/>
      <c r="H7" s="265"/>
      <c r="I7" s="271"/>
      <c r="J7" s="273" t="s">
        <v>23</v>
      </c>
      <c r="K7" s="273" t="s">
        <v>24</v>
      </c>
      <c r="L7" s="273" t="s">
        <v>25</v>
      </c>
      <c r="M7" s="273" t="s">
        <v>26</v>
      </c>
      <c r="N7" s="273" t="s">
        <v>27</v>
      </c>
      <c r="O7" s="273" t="s">
        <v>28</v>
      </c>
      <c r="P7" s="278" t="s">
        <v>29</v>
      </c>
      <c r="Q7" s="275" t="s">
        <v>104</v>
      </c>
      <c r="R7" s="275" t="s">
        <v>105</v>
      </c>
      <c r="S7" s="279" t="s">
        <v>30</v>
      </c>
      <c r="T7" s="277"/>
    </row>
    <row r="8" spans="2:20" ht="18" customHeight="1">
      <c r="B8" s="267"/>
      <c r="C8" s="268"/>
      <c r="D8" s="269"/>
      <c r="E8" s="267"/>
      <c r="F8" s="268"/>
      <c r="G8" s="268"/>
      <c r="H8" s="268"/>
      <c r="I8" s="272"/>
      <c r="J8" s="273"/>
      <c r="K8" s="273"/>
      <c r="L8" s="273"/>
      <c r="M8" s="273"/>
      <c r="N8" s="273"/>
      <c r="O8" s="273"/>
      <c r="P8" s="278"/>
      <c r="Q8" s="275"/>
      <c r="R8" s="275"/>
      <c r="S8" s="279"/>
      <c r="T8" s="277"/>
    </row>
    <row r="9" spans="2:20" ht="18" customHeight="1">
      <c r="B9" s="285" t="str">
        <f>YOLLUKGİRİŞ!C7</f>
        <v>BİGA-ÇANAKKALE</v>
      </c>
      <c r="C9" s="286"/>
      <c r="D9" s="286"/>
      <c r="E9" s="287" t="str">
        <f>YOLLUKGİRİŞ!C3</f>
        <v>…….</v>
      </c>
      <c r="F9" s="288"/>
      <c r="G9" s="288"/>
      <c r="H9" s="288"/>
      <c r="I9" s="289"/>
      <c r="J9" s="100" t="s">
        <v>9</v>
      </c>
      <c r="K9" s="101">
        <v>1</v>
      </c>
      <c r="L9" s="102">
        <f>YOLLUKGİRİŞ!C8</f>
        <v>38.75</v>
      </c>
      <c r="M9" s="102">
        <f>K9*L9</f>
        <v>38.75</v>
      </c>
      <c r="N9" s="102">
        <f>YOLLUKGİRİŞ!C9</f>
        <v>17</v>
      </c>
      <c r="O9" s="103"/>
      <c r="P9" s="104"/>
      <c r="Q9" s="105">
        <f>YOLLUKGİRİŞ!C8*5%*YOLLUKGİRİŞ!L22</f>
        <v>0</v>
      </c>
      <c r="R9" s="105">
        <f>YOLLUKGİRİŞ!C8*2.5%*YOLLUKGİRİŞ!M22</f>
        <v>0</v>
      </c>
      <c r="S9" s="105"/>
      <c r="T9" s="106">
        <f>M9+N9+O9+S9</f>
        <v>55.75</v>
      </c>
    </row>
    <row r="10" spans="2:20" ht="18" customHeight="1">
      <c r="B10" s="280"/>
      <c r="C10" s="281"/>
      <c r="D10" s="281"/>
      <c r="E10" s="282"/>
      <c r="F10" s="283"/>
      <c r="G10" s="283"/>
      <c r="H10" s="283"/>
      <c r="I10" s="284"/>
      <c r="J10" s="113"/>
      <c r="K10" s="114"/>
      <c r="L10" s="115"/>
      <c r="M10" s="115"/>
      <c r="N10" s="115"/>
      <c r="O10" s="116"/>
      <c r="P10" s="117"/>
      <c r="Q10" s="118"/>
      <c r="R10" s="118"/>
      <c r="S10" s="119"/>
      <c r="T10" s="112"/>
    </row>
    <row r="11" spans="2:20" ht="18" customHeight="1">
      <c r="B11" s="280"/>
      <c r="C11" s="281"/>
      <c r="D11" s="281"/>
      <c r="E11" s="282"/>
      <c r="F11" s="283"/>
      <c r="G11" s="283"/>
      <c r="H11" s="283"/>
      <c r="I11" s="284"/>
      <c r="J11" s="113"/>
      <c r="K11" s="114"/>
      <c r="L11" s="115"/>
      <c r="M11" s="115"/>
      <c r="N11" s="115"/>
      <c r="O11" s="116"/>
      <c r="P11" s="117"/>
      <c r="Q11" s="118"/>
      <c r="R11" s="118"/>
      <c r="S11" s="119"/>
      <c r="T11" s="112"/>
    </row>
    <row r="12" spans="2:20" ht="18" customHeight="1">
      <c r="B12" s="280"/>
      <c r="C12" s="281"/>
      <c r="D12" s="281"/>
      <c r="E12" s="282"/>
      <c r="F12" s="283"/>
      <c r="G12" s="283"/>
      <c r="H12" s="283"/>
      <c r="I12" s="284"/>
      <c r="J12" s="113"/>
      <c r="K12" s="114"/>
      <c r="L12" s="115"/>
      <c r="M12" s="115"/>
      <c r="N12" s="115"/>
      <c r="O12" s="116"/>
      <c r="P12" s="117"/>
      <c r="Q12" s="118"/>
      <c r="R12" s="118"/>
      <c r="S12" s="119"/>
      <c r="T12" s="112"/>
    </row>
    <row r="13" spans="2:20" ht="18" customHeight="1">
      <c r="B13" s="280"/>
      <c r="C13" s="281"/>
      <c r="D13" s="281"/>
      <c r="E13" s="282"/>
      <c r="F13" s="283"/>
      <c r="G13" s="283"/>
      <c r="H13" s="283"/>
      <c r="I13" s="284"/>
      <c r="J13" s="113"/>
      <c r="K13" s="114"/>
      <c r="L13" s="115"/>
      <c r="M13" s="115"/>
      <c r="N13" s="115"/>
      <c r="O13" s="116"/>
      <c r="P13" s="117"/>
      <c r="Q13" s="118"/>
      <c r="R13" s="118"/>
      <c r="S13" s="119"/>
      <c r="T13" s="112"/>
    </row>
    <row r="14" spans="2:20" ht="18" customHeight="1">
      <c r="B14" s="290"/>
      <c r="C14" s="291"/>
      <c r="D14" s="292"/>
      <c r="E14" s="290"/>
      <c r="F14" s="291"/>
      <c r="G14" s="291"/>
      <c r="H14" s="291"/>
      <c r="I14" s="293"/>
      <c r="J14" s="113"/>
      <c r="K14" s="120"/>
      <c r="L14" s="116"/>
      <c r="M14" s="116"/>
      <c r="N14" s="116"/>
      <c r="O14" s="116"/>
      <c r="P14" s="117"/>
      <c r="Q14" s="118"/>
      <c r="R14" s="118"/>
      <c r="S14" s="121"/>
      <c r="T14" s="112"/>
    </row>
    <row r="15" spans="2:20" ht="18" customHeight="1">
      <c r="B15" s="290"/>
      <c r="C15" s="291"/>
      <c r="D15" s="292"/>
      <c r="E15" s="290"/>
      <c r="F15" s="291"/>
      <c r="G15" s="291"/>
      <c r="H15" s="291"/>
      <c r="I15" s="293"/>
      <c r="J15" s="113"/>
      <c r="K15" s="120"/>
      <c r="L15" s="116"/>
      <c r="M15" s="116"/>
      <c r="N15" s="116"/>
      <c r="O15" s="116"/>
      <c r="P15" s="122"/>
      <c r="Q15" s="123"/>
      <c r="R15" s="123"/>
      <c r="S15" s="124"/>
      <c r="T15" s="112"/>
    </row>
    <row r="16" spans="2:20" ht="18" customHeight="1">
      <c r="B16" s="294"/>
      <c r="C16" s="295"/>
      <c r="D16" s="296"/>
      <c r="E16" s="294"/>
      <c r="F16" s="295"/>
      <c r="G16" s="295"/>
      <c r="H16" s="295"/>
      <c r="I16" s="297"/>
      <c r="J16" s="125"/>
      <c r="K16" s="126"/>
      <c r="L16" s="127"/>
      <c r="M16" s="127"/>
      <c r="N16" s="127"/>
      <c r="O16" s="127"/>
      <c r="P16" s="128"/>
      <c r="Q16" s="129"/>
      <c r="R16" s="129"/>
      <c r="S16" s="130"/>
      <c r="T16" s="131"/>
    </row>
    <row r="17" spans="2:20" ht="18" customHeight="1">
      <c r="B17" s="298" t="s">
        <v>31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300"/>
      <c r="M17" s="132">
        <f>SUM(M9:M16)</f>
        <v>38.75</v>
      </c>
      <c r="N17" s="133">
        <f>SUM(N9:N16)</f>
        <v>17</v>
      </c>
      <c r="O17" s="134">
        <f>SUM(O9:O16)</f>
        <v>0</v>
      </c>
      <c r="P17" s="134" t="s">
        <v>32</v>
      </c>
      <c r="Q17" s="135"/>
      <c r="R17" s="135"/>
      <c r="S17" s="136">
        <f>SUM(S9:S13)</f>
        <v>0</v>
      </c>
      <c r="T17" s="137">
        <f>SUM(T9:T16)</f>
        <v>55.75</v>
      </c>
    </row>
    <row r="18" spans="2:20" ht="15.75" customHeight="1"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  <c r="N18" s="141"/>
      <c r="O18" s="140"/>
      <c r="P18" s="140"/>
      <c r="Q18" s="140"/>
      <c r="R18" s="140"/>
      <c r="S18" s="140"/>
      <c r="T18" s="142"/>
    </row>
    <row r="19" spans="2:20" ht="15.75" customHeight="1">
      <c r="B19" s="143"/>
      <c r="C19" s="303" t="str">
        <f>YOLLUKGİRİŞ!C7</f>
        <v>BİGA-ÇANAKKALE</v>
      </c>
      <c r="D19" s="304"/>
      <c r="E19" s="304"/>
      <c r="F19" s="304"/>
      <c r="G19" s="304"/>
      <c r="H19" s="304"/>
      <c r="I19" s="144" t="s">
        <v>33</v>
      </c>
      <c r="J19" s="301" t="str">
        <f>E2</f>
        <v>…….</v>
      </c>
      <c r="K19" s="301"/>
      <c r="L19" s="302" t="s">
        <v>34</v>
      </c>
      <c r="M19" s="302"/>
      <c r="N19" s="302"/>
      <c r="O19" s="302"/>
      <c r="P19" s="144"/>
      <c r="Q19" s="144"/>
      <c r="R19" s="144"/>
      <c r="S19" s="144"/>
      <c r="T19" s="145"/>
    </row>
    <row r="20" spans="2:20" ht="15.75" customHeight="1">
      <c r="B20" s="143"/>
      <c r="C20" s="144" t="s">
        <v>35</v>
      </c>
      <c r="D20" s="144"/>
      <c r="E20" s="144"/>
      <c r="F20" s="312">
        <f>T17</f>
        <v>55.75</v>
      </c>
      <c r="G20" s="312"/>
      <c r="H20" s="313" t="s">
        <v>36</v>
      </c>
      <c r="I20" s="313"/>
      <c r="J20" s="313"/>
      <c r="K20" s="313"/>
      <c r="L20" s="144"/>
      <c r="M20" s="144"/>
      <c r="N20" s="144"/>
      <c r="O20" s="144"/>
      <c r="P20" s="144"/>
      <c r="Q20" s="144"/>
      <c r="R20" s="144"/>
      <c r="S20" s="146"/>
      <c r="T20" s="147"/>
    </row>
    <row r="21" spans="2:20" ht="15.75" customHeight="1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8">
        <f ca="1">TODAY()</f>
        <v>44838</v>
      </c>
      <c r="N21" s="146"/>
      <c r="O21" s="144"/>
      <c r="P21" s="144"/>
      <c r="Q21" s="144"/>
      <c r="R21" s="144"/>
      <c r="S21" s="144"/>
      <c r="T21" s="145"/>
    </row>
    <row r="22" spans="2:20" ht="15.7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 t="s">
        <v>37</v>
      </c>
      <c r="N22" s="144"/>
      <c r="O22" s="144"/>
      <c r="P22" s="149"/>
      <c r="Q22" s="149"/>
      <c r="R22" s="149"/>
      <c r="S22" s="150"/>
      <c r="T22" s="151"/>
    </row>
    <row r="23" spans="2:20" ht="15.75" customHeight="1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9"/>
      <c r="Q23" s="149"/>
      <c r="R23" s="149"/>
      <c r="S23" s="306" t="s">
        <v>38</v>
      </c>
      <c r="T23" s="151"/>
    </row>
    <row r="24" spans="2:20" ht="15.7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9"/>
      <c r="Q24" s="149"/>
      <c r="R24" s="149"/>
      <c r="S24" s="307"/>
      <c r="T24" s="151"/>
    </row>
    <row r="25" spans="2:20" ht="15.75" customHeight="1"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9"/>
      <c r="Q25" s="149"/>
      <c r="R25" s="149"/>
      <c r="S25" s="308"/>
      <c r="T25" s="151"/>
    </row>
    <row r="26" spans="2:20" ht="15.75" customHeight="1">
      <c r="B26" s="143"/>
      <c r="C26" s="144"/>
      <c r="D26" s="144"/>
      <c r="E26" s="144"/>
      <c r="F26" s="144"/>
      <c r="G26" s="144"/>
      <c r="H26" s="144"/>
      <c r="I26" s="144"/>
      <c r="J26" s="144"/>
      <c r="K26" s="309" t="s">
        <v>39</v>
      </c>
      <c r="L26" s="309"/>
      <c r="M26" s="152" t="str">
        <f>YOLLUKGİRİŞ!C14</f>
        <v>………………………..</v>
      </c>
      <c r="N26" s="152"/>
      <c r="O26" s="153"/>
      <c r="P26" s="149"/>
      <c r="Q26" s="149"/>
      <c r="R26" s="149"/>
      <c r="S26" s="150" t="str">
        <f>E2</f>
        <v>…….</v>
      </c>
      <c r="T26" s="151"/>
    </row>
    <row r="27" spans="2:20" ht="15.75" customHeight="1">
      <c r="B27" s="143" t="s">
        <v>40</v>
      </c>
      <c r="C27" s="215"/>
      <c r="D27" s="215"/>
      <c r="E27" s="215"/>
      <c r="F27" s="215"/>
      <c r="G27" s="215"/>
      <c r="H27" s="215"/>
      <c r="I27" s="144"/>
      <c r="J27" s="144"/>
      <c r="K27" s="309" t="s">
        <v>41</v>
      </c>
      <c r="L27" s="309"/>
      <c r="M27" s="310" t="str">
        <f>YOLLUKGİRİŞ!C15</f>
        <v>Okul Müdürü</v>
      </c>
      <c r="N27" s="311"/>
      <c r="O27" s="144"/>
      <c r="P27" s="144"/>
      <c r="Q27" s="144"/>
      <c r="R27" s="144"/>
      <c r="S27" s="144"/>
      <c r="T27" s="145"/>
    </row>
    <row r="28" spans="2:20" ht="15.75" customHeight="1">
      <c r="B28" s="143" t="s">
        <v>42</v>
      </c>
      <c r="C28" s="215"/>
      <c r="D28" s="215"/>
      <c r="E28" s="215"/>
      <c r="F28" s="215"/>
      <c r="G28" s="215"/>
      <c r="H28" s="215"/>
      <c r="I28" s="144"/>
      <c r="J28" s="144"/>
      <c r="K28" s="309" t="s">
        <v>43</v>
      </c>
      <c r="L28" s="309"/>
      <c r="M28" s="144"/>
      <c r="N28" s="144"/>
      <c r="O28" s="144"/>
      <c r="P28" s="144"/>
      <c r="Q28" s="144"/>
      <c r="R28" s="144"/>
      <c r="S28" s="144"/>
      <c r="T28" s="145"/>
    </row>
    <row r="29" spans="2:20" ht="15.75" customHeight="1"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6"/>
    </row>
  </sheetData>
  <sheetProtection password="CF68" sheet="1"/>
  <mergeCells count="57">
    <mergeCell ref="E1:I1"/>
    <mergeCell ref="S23:S25"/>
    <mergeCell ref="K27:L27"/>
    <mergeCell ref="M27:N27"/>
    <mergeCell ref="K28:L28"/>
    <mergeCell ref="F20:G20"/>
    <mergeCell ref="H20:K20"/>
    <mergeCell ref="K26:L26"/>
    <mergeCell ref="B16:D16"/>
    <mergeCell ref="E16:I16"/>
    <mergeCell ref="B17:L17"/>
    <mergeCell ref="J19:K19"/>
    <mergeCell ref="L19:O19"/>
    <mergeCell ref="C19:H19"/>
    <mergeCell ref="B15:D15"/>
    <mergeCell ref="E15:I15"/>
    <mergeCell ref="B13:D13"/>
    <mergeCell ref="E13:I13"/>
    <mergeCell ref="B14:D14"/>
    <mergeCell ref="E14:I14"/>
    <mergeCell ref="B11:D11"/>
    <mergeCell ref="E11:I11"/>
    <mergeCell ref="B12:D12"/>
    <mergeCell ref="E12:I12"/>
    <mergeCell ref="B9:D9"/>
    <mergeCell ref="E9:I9"/>
    <mergeCell ref="B10:D10"/>
    <mergeCell ref="E10:I10"/>
    <mergeCell ref="T6:T8"/>
    <mergeCell ref="J7:J8"/>
    <mergeCell ref="K7:K8"/>
    <mergeCell ref="L7:L8"/>
    <mergeCell ref="M7:M8"/>
    <mergeCell ref="N7:N8"/>
    <mergeCell ref="O7:O8"/>
    <mergeCell ref="P7:P8"/>
    <mergeCell ref="S7:S8"/>
    <mergeCell ref="B6:D8"/>
    <mergeCell ref="E6:I8"/>
    <mergeCell ref="K6:M6"/>
    <mergeCell ref="N6:S6"/>
    <mergeCell ref="Q7:Q8"/>
    <mergeCell ref="R7:R8"/>
    <mergeCell ref="B4:D4"/>
    <mergeCell ref="J4:O4"/>
    <mergeCell ref="P4:S4"/>
    <mergeCell ref="B5:D5"/>
    <mergeCell ref="E5:I5"/>
    <mergeCell ref="P5:S5"/>
    <mergeCell ref="E4:I4"/>
    <mergeCell ref="B2:D2"/>
    <mergeCell ref="E2:I2"/>
    <mergeCell ref="S2:T2"/>
    <mergeCell ref="B3:D3"/>
    <mergeCell ref="E3:I3"/>
    <mergeCell ref="J3:O3"/>
    <mergeCell ref="P3:S3"/>
  </mergeCells>
  <printOptions/>
  <pageMargins left="1.141732283464567" right="0.5511811023622047" top="0.3937007874015748" bottom="0.3937007874015748" header="0.5118110236220472" footer="0.5118110236220472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indexed="24"/>
    <pageSetUpPr fitToPage="1"/>
  </sheetPr>
  <dimension ref="A1:U52"/>
  <sheetViews>
    <sheetView showZeros="0" zoomScalePageLayoutView="0" workbookViewId="0" topLeftCell="A7">
      <selection activeCell="J21" sqref="J21"/>
    </sheetView>
  </sheetViews>
  <sheetFormatPr defaultColWidth="9.140625" defaultRowHeight="18" customHeight="1"/>
  <cols>
    <col min="1" max="2" width="7.57421875" style="19" customWidth="1"/>
    <col min="3" max="11" width="3.7109375" style="19" customWidth="1"/>
    <col min="12" max="12" width="5.140625" style="19" customWidth="1"/>
    <col min="13" max="16" width="3.7109375" style="19" customWidth="1"/>
    <col min="17" max="17" width="7.140625" style="19" customWidth="1"/>
    <col min="18" max="19" width="8.140625" style="19" customWidth="1"/>
    <col min="20" max="20" width="7.57421875" style="19" customWidth="1"/>
    <col min="21" max="21" width="24.57421875" style="19" customWidth="1"/>
    <col min="22" max="16384" width="9.140625" style="19" customWidth="1"/>
  </cols>
  <sheetData>
    <row r="1" spans="2:21" ht="18" customHeight="1">
      <c r="B1" s="20"/>
      <c r="C1" s="20"/>
      <c r="D1" s="20"/>
      <c r="E1" s="20"/>
      <c r="F1" s="420" t="s">
        <v>103</v>
      </c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20"/>
    </row>
    <row r="2" spans="1:21" ht="18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customHeight="1" thickBot="1">
      <c r="A3" s="345" t="s">
        <v>102</v>
      </c>
      <c r="B3" s="346"/>
      <c r="C3" s="357">
        <v>17103</v>
      </c>
      <c r="D3" s="357"/>
      <c r="E3" s="357"/>
      <c r="F3" s="357"/>
      <c r="G3" s="357"/>
      <c r="H3" s="357"/>
      <c r="I3" s="357"/>
      <c r="J3" s="357"/>
      <c r="K3" s="358"/>
      <c r="L3" s="21"/>
      <c r="M3" s="21"/>
      <c r="N3" s="21"/>
      <c r="O3" s="21"/>
      <c r="P3" s="21"/>
      <c r="Q3" s="21"/>
      <c r="R3" s="21"/>
      <c r="S3" s="20"/>
      <c r="T3" s="20"/>
      <c r="U3" s="22"/>
    </row>
    <row r="4" spans="1:21" s="24" customFormat="1" ht="18" customHeight="1">
      <c r="A4" s="347" t="s">
        <v>101</v>
      </c>
      <c r="B4" s="348"/>
      <c r="C4" s="349" t="s">
        <v>100</v>
      </c>
      <c r="D4" s="350"/>
      <c r="E4" s="350"/>
      <c r="F4" s="350"/>
      <c r="G4" s="350"/>
      <c r="H4" s="350"/>
      <c r="I4" s="350"/>
      <c r="J4" s="350"/>
      <c r="K4" s="350"/>
      <c r="L4" s="343" t="s">
        <v>14</v>
      </c>
      <c r="M4" s="343"/>
      <c r="N4" s="343"/>
      <c r="O4" s="314">
        <f ca="1">TODAY()</f>
        <v>44838</v>
      </c>
      <c r="P4" s="314"/>
      <c r="Q4" s="314"/>
      <c r="R4" s="343" t="s">
        <v>99</v>
      </c>
      <c r="S4" s="427" t="s">
        <v>10</v>
      </c>
      <c r="T4" s="427"/>
      <c r="U4" s="23" t="str">
        <f>YOLLUKGİRİŞ!C3</f>
        <v>…….</v>
      </c>
    </row>
    <row r="5" spans="1:21" s="24" customFormat="1" ht="18" customHeight="1">
      <c r="A5" s="347" t="s">
        <v>98</v>
      </c>
      <c r="B5" s="348"/>
      <c r="C5" s="25">
        <v>1</v>
      </c>
      <c r="D5" s="26">
        <v>2</v>
      </c>
      <c r="E5" s="26">
        <v>3</v>
      </c>
      <c r="F5" s="26">
        <v>4</v>
      </c>
      <c r="G5" s="26">
        <v>5</v>
      </c>
      <c r="H5" s="351" t="s">
        <v>97</v>
      </c>
      <c r="I5" s="352"/>
      <c r="J5" s="352"/>
      <c r="K5" s="352"/>
      <c r="L5" s="353"/>
      <c r="M5" s="344" t="s">
        <v>53</v>
      </c>
      <c r="N5" s="344"/>
      <c r="O5" s="315">
        <f ca="1">TODAY()</f>
        <v>44838</v>
      </c>
      <c r="P5" s="316"/>
      <c r="Q5" s="316"/>
      <c r="R5" s="434"/>
      <c r="S5" s="429" t="s">
        <v>96</v>
      </c>
      <c r="T5" s="429"/>
      <c r="U5" s="27" t="str">
        <f>YOLLUKGİRİŞ!C5</f>
        <v>……</v>
      </c>
    </row>
    <row r="6" spans="1:21" s="24" customFormat="1" ht="18" customHeight="1">
      <c r="A6" s="347"/>
      <c r="B6" s="348"/>
      <c r="C6" s="25" t="e">
        <f>YOLLUKGİRİŞ!#REF!</f>
        <v>#REF!</v>
      </c>
      <c r="D6" s="26" t="e">
        <f>YOLLUKGİRİŞ!#REF!</f>
        <v>#REF!</v>
      </c>
      <c r="E6" s="26" t="e">
        <f>YOLLUKGİRİŞ!#REF!</f>
        <v>#REF!</v>
      </c>
      <c r="F6" s="26" t="e">
        <f>YOLLUKGİRİŞ!#REF!</f>
        <v>#REF!</v>
      </c>
      <c r="G6" s="26" t="e">
        <f>YOLLUKGİRİŞ!#REF!</f>
        <v>#REF!</v>
      </c>
      <c r="H6" s="354"/>
      <c r="I6" s="355"/>
      <c r="J6" s="355"/>
      <c r="K6" s="355"/>
      <c r="L6" s="356"/>
      <c r="M6" s="344" t="s">
        <v>95</v>
      </c>
      <c r="N6" s="344"/>
      <c r="O6" s="316"/>
      <c r="P6" s="316"/>
      <c r="Q6" s="316"/>
      <c r="R6" s="434"/>
      <c r="S6" s="428" t="s">
        <v>94</v>
      </c>
      <c r="T6" s="428"/>
      <c r="U6" s="28" t="e">
        <f>YOLLUKGİRİŞ!#REF!</f>
        <v>#REF!</v>
      </c>
    </row>
    <row r="7" spans="1:21" s="24" customFormat="1" ht="18" customHeight="1">
      <c r="A7" s="347" t="s">
        <v>93</v>
      </c>
      <c r="B7" s="348"/>
      <c r="C7" s="440" t="s">
        <v>92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434"/>
      <c r="S7" s="428" t="s">
        <v>91</v>
      </c>
      <c r="T7" s="428"/>
      <c r="U7" s="29" t="e">
        <f>YOLLUKGİRİŞ!#REF!</f>
        <v>#REF!</v>
      </c>
    </row>
    <row r="8" spans="1:21" s="24" customFormat="1" ht="18" customHeight="1" thickBot="1">
      <c r="A8" s="430" t="s">
        <v>90</v>
      </c>
      <c r="B8" s="431"/>
      <c r="C8" s="451" t="str">
        <f>YOLLUKGİRİŞ!C13</f>
        <v>…………………………</v>
      </c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35"/>
      <c r="S8" s="441" t="s">
        <v>89</v>
      </c>
      <c r="T8" s="441"/>
      <c r="U8" s="27" t="s">
        <v>88</v>
      </c>
    </row>
    <row r="9" spans="3:20" ht="18" customHeight="1" thickBot="1">
      <c r="C9" s="21"/>
      <c r="D9" s="21"/>
      <c r="Q9" s="30"/>
      <c r="R9" s="31"/>
      <c r="S9" s="31"/>
      <c r="T9" s="31"/>
    </row>
    <row r="10" spans="1:21" s="24" customFormat="1" ht="18" customHeight="1" thickBot="1">
      <c r="A10" s="436" t="s">
        <v>87</v>
      </c>
      <c r="B10" s="372"/>
      <c r="C10" s="442" t="s">
        <v>86</v>
      </c>
      <c r="D10" s="432"/>
      <c r="E10" s="432"/>
      <c r="F10" s="432"/>
      <c r="G10" s="443"/>
      <c r="H10" s="442" t="s">
        <v>85</v>
      </c>
      <c r="I10" s="432"/>
      <c r="J10" s="432"/>
      <c r="K10" s="432"/>
      <c r="L10" s="341" t="s">
        <v>84</v>
      </c>
      <c r="M10" s="432" t="s">
        <v>83</v>
      </c>
      <c r="N10" s="432"/>
      <c r="O10" s="432"/>
      <c r="P10" s="432"/>
      <c r="Q10" s="410" t="s">
        <v>82</v>
      </c>
      <c r="R10" s="411"/>
      <c r="S10" s="411"/>
      <c r="T10" s="363"/>
      <c r="U10" s="445" t="s">
        <v>81</v>
      </c>
    </row>
    <row r="11" spans="1:21" s="24" customFormat="1" ht="18" customHeight="1">
      <c r="A11" s="437"/>
      <c r="B11" s="438"/>
      <c r="C11" s="448"/>
      <c r="D11" s="433"/>
      <c r="E11" s="433"/>
      <c r="F11" s="433"/>
      <c r="G11" s="449"/>
      <c r="H11" s="448"/>
      <c r="I11" s="433"/>
      <c r="J11" s="433"/>
      <c r="K11" s="433"/>
      <c r="L11" s="342"/>
      <c r="M11" s="433"/>
      <c r="N11" s="433"/>
      <c r="O11" s="433"/>
      <c r="P11" s="433"/>
      <c r="Q11" s="423" t="s">
        <v>80</v>
      </c>
      <c r="R11" s="424"/>
      <c r="S11" s="442" t="s">
        <v>79</v>
      </c>
      <c r="T11" s="443"/>
      <c r="U11" s="446"/>
    </row>
    <row r="12" spans="1:21" s="24" customFormat="1" ht="18" customHeight="1" thickBot="1">
      <c r="A12" s="439"/>
      <c r="B12" s="374"/>
      <c r="C12" s="33" t="s">
        <v>77</v>
      </c>
      <c r="D12" s="34" t="s">
        <v>76</v>
      </c>
      <c r="E12" s="34" t="s">
        <v>75</v>
      </c>
      <c r="F12" s="35" t="s">
        <v>74</v>
      </c>
      <c r="G12" s="35" t="s">
        <v>78</v>
      </c>
      <c r="H12" s="36" t="s">
        <v>77</v>
      </c>
      <c r="I12" s="37" t="s">
        <v>76</v>
      </c>
      <c r="J12" s="37" t="s">
        <v>75</v>
      </c>
      <c r="K12" s="37" t="s">
        <v>74</v>
      </c>
      <c r="L12" s="38">
        <v>1</v>
      </c>
      <c r="M12" s="36" t="s">
        <v>77</v>
      </c>
      <c r="N12" s="37" t="s">
        <v>76</v>
      </c>
      <c r="O12" s="37" t="s">
        <v>75</v>
      </c>
      <c r="P12" s="39" t="s">
        <v>74</v>
      </c>
      <c r="Q12" s="425"/>
      <c r="R12" s="426"/>
      <c r="S12" s="425"/>
      <c r="T12" s="444"/>
      <c r="U12" s="447"/>
    </row>
    <row r="13" spans="1:21" ht="18" customHeight="1">
      <c r="A13" s="463">
        <v>630</v>
      </c>
      <c r="B13" s="464"/>
      <c r="C13" s="40" t="e">
        <f>C6</f>
        <v>#REF!</v>
      </c>
      <c r="D13" s="41" t="e">
        <f>D6</f>
        <v>#REF!</v>
      </c>
      <c r="E13" s="41" t="e">
        <f>E6</f>
        <v>#REF!</v>
      </c>
      <c r="F13" s="42" t="e">
        <f>F6</f>
        <v>#REF!</v>
      </c>
      <c r="G13" s="43" t="e">
        <f>G6</f>
        <v>#REF!</v>
      </c>
      <c r="H13" s="44">
        <f>YOLLUKGİRİŞ!E13</f>
        <v>9</v>
      </c>
      <c r="I13" s="45">
        <f>YOLLUKGİRİŞ!F13</f>
        <v>9</v>
      </c>
      <c r="J13" s="46">
        <f>YOLLUKGİRİŞ!G13</f>
        <v>9</v>
      </c>
      <c r="K13" s="46">
        <f>YOLLUKGİRİŞ!H13</f>
        <v>5</v>
      </c>
      <c r="L13" s="47" t="s">
        <v>70</v>
      </c>
      <c r="M13" s="44">
        <f>YOLLUKGİRİŞ!E14</f>
        <v>3</v>
      </c>
      <c r="N13" s="45">
        <f>YOLLUKGİRİŞ!F14</f>
        <v>3</v>
      </c>
      <c r="O13" s="45">
        <f>YOLLUKGİRİŞ!G14</f>
        <v>2</v>
      </c>
      <c r="P13" s="46">
        <f>YOLLUKGİRİŞ!H14</f>
        <v>1</v>
      </c>
      <c r="Q13" s="339">
        <f>BORDRO!T17</f>
        <v>55.75</v>
      </c>
      <c r="R13" s="340"/>
      <c r="S13" s="421"/>
      <c r="T13" s="421"/>
      <c r="U13" s="48" t="str">
        <f>YOLLUKGİRİŞ!E15</f>
        <v>Y.İçi Sürekli Görev Yolluğu</v>
      </c>
    </row>
    <row r="14" spans="1:21" ht="18" customHeight="1">
      <c r="A14" s="399">
        <v>600</v>
      </c>
      <c r="B14" s="400"/>
      <c r="C14" s="49"/>
      <c r="D14" s="50"/>
      <c r="E14" s="50" t="s">
        <v>32</v>
      </c>
      <c r="F14" s="51"/>
      <c r="G14" s="52"/>
      <c r="H14" s="53"/>
      <c r="I14" s="50"/>
      <c r="J14" s="51"/>
      <c r="K14" s="51"/>
      <c r="L14" s="54"/>
      <c r="M14" s="55">
        <v>1</v>
      </c>
      <c r="N14" s="56">
        <v>5</v>
      </c>
      <c r="O14" s="56">
        <v>1</v>
      </c>
      <c r="P14" s="57">
        <v>1</v>
      </c>
      <c r="Q14" s="335"/>
      <c r="R14" s="336"/>
      <c r="S14" s="422">
        <f>ROUND(Q13*0.825%,2)</f>
        <v>0.46</v>
      </c>
      <c r="T14" s="422"/>
      <c r="U14" s="58" t="s">
        <v>69</v>
      </c>
    </row>
    <row r="15" spans="1:21" ht="18" customHeight="1">
      <c r="A15" s="399">
        <v>325</v>
      </c>
      <c r="B15" s="400"/>
      <c r="C15" s="49"/>
      <c r="D15" s="50"/>
      <c r="E15" s="50"/>
      <c r="F15" s="51"/>
      <c r="G15" s="52"/>
      <c r="H15" s="53"/>
      <c r="I15" s="50"/>
      <c r="J15" s="51"/>
      <c r="K15" s="51"/>
      <c r="L15" s="54"/>
      <c r="M15" s="55" t="s">
        <v>72</v>
      </c>
      <c r="N15" s="56" t="s">
        <v>72</v>
      </c>
      <c r="O15" s="56" t="s">
        <v>72</v>
      </c>
      <c r="P15" s="57" t="s">
        <v>72</v>
      </c>
      <c r="Q15" s="335"/>
      <c r="R15" s="336"/>
      <c r="S15" s="333">
        <f>Q13-S14</f>
        <v>55.29</v>
      </c>
      <c r="T15" s="333"/>
      <c r="U15" s="58" t="s">
        <v>109</v>
      </c>
    </row>
    <row r="16" spans="1:21" ht="18" customHeight="1">
      <c r="A16" s="399">
        <v>830</v>
      </c>
      <c r="B16" s="400"/>
      <c r="C16" s="61" t="e">
        <f aca="true" t="shared" si="0" ref="C16:Q16">C13</f>
        <v>#REF!</v>
      </c>
      <c r="D16" s="62" t="e">
        <f t="shared" si="0"/>
        <v>#REF!</v>
      </c>
      <c r="E16" s="62" t="e">
        <f t="shared" si="0"/>
        <v>#REF!</v>
      </c>
      <c r="F16" s="62" t="e">
        <f t="shared" si="0"/>
        <v>#REF!</v>
      </c>
      <c r="G16" s="63" t="e">
        <f t="shared" si="0"/>
        <v>#REF!</v>
      </c>
      <c r="H16" s="64">
        <f t="shared" si="0"/>
        <v>9</v>
      </c>
      <c r="I16" s="62">
        <f t="shared" si="0"/>
        <v>9</v>
      </c>
      <c r="J16" s="62">
        <f t="shared" si="0"/>
        <v>9</v>
      </c>
      <c r="K16" s="55">
        <f t="shared" si="0"/>
        <v>5</v>
      </c>
      <c r="L16" s="65" t="str">
        <f t="shared" si="0"/>
        <v>1</v>
      </c>
      <c r="M16" s="66">
        <f t="shared" si="0"/>
        <v>3</v>
      </c>
      <c r="N16" s="62">
        <f t="shared" si="0"/>
        <v>3</v>
      </c>
      <c r="O16" s="62">
        <f t="shared" si="0"/>
        <v>2</v>
      </c>
      <c r="P16" s="55">
        <f t="shared" si="0"/>
        <v>1</v>
      </c>
      <c r="Q16" s="335">
        <f t="shared" si="0"/>
        <v>55.75</v>
      </c>
      <c r="R16" s="336"/>
      <c r="S16" s="333">
        <v>0</v>
      </c>
      <c r="T16" s="333"/>
      <c r="U16" s="58" t="str">
        <f>U13</f>
        <v>Y.İçi Sürekli Görev Yolluğu</v>
      </c>
    </row>
    <row r="17" spans="1:21" ht="18" customHeight="1">
      <c r="A17" s="399">
        <v>800</v>
      </c>
      <c r="B17" s="400"/>
      <c r="C17" s="49"/>
      <c r="D17" s="50"/>
      <c r="E17" s="50"/>
      <c r="F17" s="51"/>
      <c r="G17" s="52"/>
      <c r="H17" s="53"/>
      <c r="I17" s="50"/>
      <c r="J17" s="51"/>
      <c r="K17" s="51"/>
      <c r="L17" s="54"/>
      <c r="M17" s="55">
        <v>1</v>
      </c>
      <c r="N17" s="56">
        <v>5</v>
      </c>
      <c r="O17" s="56">
        <v>1</v>
      </c>
      <c r="P17" s="51" t="s">
        <v>70</v>
      </c>
      <c r="Q17" s="337"/>
      <c r="R17" s="338"/>
      <c r="S17" s="333">
        <f>S14</f>
        <v>0.46</v>
      </c>
      <c r="T17" s="333"/>
      <c r="U17" s="58" t="s">
        <v>69</v>
      </c>
    </row>
    <row r="18" spans="1:21" ht="18" customHeight="1">
      <c r="A18" s="399">
        <v>835</v>
      </c>
      <c r="B18" s="400"/>
      <c r="C18" s="49"/>
      <c r="D18" s="50"/>
      <c r="E18" s="50"/>
      <c r="F18" s="51"/>
      <c r="G18" s="52"/>
      <c r="H18" s="53"/>
      <c r="I18" s="50"/>
      <c r="J18" s="51"/>
      <c r="K18" s="51"/>
      <c r="L18" s="54"/>
      <c r="M18" s="55" t="s">
        <v>72</v>
      </c>
      <c r="N18" s="56" t="s">
        <v>72</v>
      </c>
      <c r="O18" s="56" t="s">
        <v>72</v>
      </c>
      <c r="P18" s="57" t="s">
        <v>72</v>
      </c>
      <c r="Q18" s="335"/>
      <c r="R18" s="336"/>
      <c r="S18" s="333">
        <f>Q13</f>
        <v>55.75</v>
      </c>
      <c r="T18" s="333"/>
      <c r="U18" s="58" t="s">
        <v>73</v>
      </c>
    </row>
    <row r="19" spans="1:21" ht="18" customHeight="1">
      <c r="A19" s="399">
        <v>805</v>
      </c>
      <c r="B19" s="400"/>
      <c r="C19" s="49"/>
      <c r="D19" s="50"/>
      <c r="E19" s="50"/>
      <c r="F19" s="51"/>
      <c r="G19" s="52"/>
      <c r="H19" s="53"/>
      <c r="I19" s="50"/>
      <c r="J19" s="51"/>
      <c r="K19" s="51"/>
      <c r="L19" s="54"/>
      <c r="M19" s="55" t="s">
        <v>72</v>
      </c>
      <c r="N19" s="56" t="s">
        <v>72</v>
      </c>
      <c r="O19" s="56" t="s">
        <v>72</v>
      </c>
      <c r="P19" s="57" t="s">
        <v>72</v>
      </c>
      <c r="Q19" s="335">
        <f>S14</f>
        <v>0.46</v>
      </c>
      <c r="R19" s="336"/>
      <c r="S19" s="333">
        <v>0</v>
      </c>
      <c r="T19" s="333"/>
      <c r="U19" s="58" t="s">
        <v>71</v>
      </c>
    </row>
    <row r="20" spans="1:21" ht="18" customHeight="1">
      <c r="A20" s="399"/>
      <c r="B20" s="400"/>
      <c r="C20" s="49"/>
      <c r="D20" s="50"/>
      <c r="E20" s="50"/>
      <c r="F20" s="51"/>
      <c r="G20" s="52"/>
      <c r="H20" s="53"/>
      <c r="I20" s="50"/>
      <c r="J20" s="51"/>
      <c r="K20" s="51"/>
      <c r="L20" s="54"/>
      <c r="M20" s="53"/>
      <c r="N20" s="50"/>
      <c r="O20" s="50"/>
      <c r="P20" s="51"/>
      <c r="Q20" s="337"/>
      <c r="R20" s="338"/>
      <c r="S20" s="333">
        <v>0</v>
      </c>
      <c r="T20" s="333"/>
      <c r="U20" s="58"/>
    </row>
    <row r="21" spans="1:21" ht="18" customHeight="1">
      <c r="A21" s="399"/>
      <c r="B21" s="400"/>
      <c r="C21" s="49"/>
      <c r="D21" s="50"/>
      <c r="E21" s="50"/>
      <c r="F21" s="51"/>
      <c r="G21" s="52"/>
      <c r="H21" s="53"/>
      <c r="I21" s="50"/>
      <c r="J21" s="51"/>
      <c r="K21" s="51"/>
      <c r="L21" s="54"/>
      <c r="M21" s="53"/>
      <c r="N21" s="50"/>
      <c r="O21" s="50"/>
      <c r="P21" s="51"/>
      <c r="Q21" s="337"/>
      <c r="R21" s="338"/>
      <c r="S21" s="333">
        <v>0</v>
      </c>
      <c r="T21" s="333"/>
      <c r="U21" s="58"/>
    </row>
    <row r="22" spans="1:21" ht="18" customHeight="1">
      <c r="A22" s="399"/>
      <c r="B22" s="400"/>
      <c r="C22" s="49"/>
      <c r="D22" s="50"/>
      <c r="E22" s="50"/>
      <c r="F22" s="51"/>
      <c r="G22" s="52"/>
      <c r="H22" s="53"/>
      <c r="I22" s="50"/>
      <c r="J22" s="51"/>
      <c r="K22" s="51"/>
      <c r="L22" s="54"/>
      <c r="M22" s="53"/>
      <c r="N22" s="50"/>
      <c r="O22" s="50"/>
      <c r="P22" s="51"/>
      <c r="Q22" s="337"/>
      <c r="R22" s="338"/>
      <c r="S22" s="333">
        <v>0</v>
      </c>
      <c r="T22" s="333"/>
      <c r="U22" s="58"/>
    </row>
    <row r="23" spans="1:21" ht="18" customHeight="1">
      <c r="A23" s="399"/>
      <c r="B23" s="400"/>
      <c r="C23" s="49"/>
      <c r="D23" s="50"/>
      <c r="E23" s="50"/>
      <c r="F23" s="51"/>
      <c r="G23" s="52"/>
      <c r="H23" s="53"/>
      <c r="I23" s="50"/>
      <c r="J23" s="51"/>
      <c r="K23" s="51"/>
      <c r="L23" s="54"/>
      <c r="M23" s="53"/>
      <c r="N23" s="50"/>
      <c r="O23" s="50"/>
      <c r="P23" s="51"/>
      <c r="Q23" s="337"/>
      <c r="R23" s="338"/>
      <c r="S23" s="333"/>
      <c r="T23" s="333"/>
      <c r="U23" s="58"/>
    </row>
    <row r="24" spans="1:21" ht="18" customHeight="1">
      <c r="A24" s="399" t="s">
        <v>32</v>
      </c>
      <c r="B24" s="400"/>
      <c r="C24" s="49"/>
      <c r="D24" s="50"/>
      <c r="E24" s="50"/>
      <c r="F24" s="51"/>
      <c r="G24" s="52"/>
      <c r="H24" s="53"/>
      <c r="I24" s="50"/>
      <c r="J24" s="51"/>
      <c r="K24" s="51"/>
      <c r="L24" s="54"/>
      <c r="M24" s="53"/>
      <c r="N24" s="50"/>
      <c r="O24" s="50"/>
      <c r="P24" s="51"/>
      <c r="Q24" s="337"/>
      <c r="R24" s="338"/>
      <c r="S24" s="333"/>
      <c r="T24" s="333"/>
      <c r="U24" s="58"/>
    </row>
    <row r="25" spans="1:21" ht="18" customHeight="1">
      <c r="A25" s="399"/>
      <c r="B25" s="400"/>
      <c r="C25" s="49"/>
      <c r="D25" s="50"/>
      <c r="E25" s="50"/>
      <c r="F25" s="51"/>
      <c r="G25" s="52"/>
      <c r="H25" s="53"/>
      <c r="I25" s="50"/>
      <c r="J25" s="51"/>
      <c r="K25" s="51"/>
      <c r="L25" s="54"/>
      <c r="M25" s="53"/>
      <c r="N25" s="50"/>
      <c r="O25" s="50"/>
      <c r="P25" s="51"/>
      <c r="Q25" s="337"/>
      <c r="R25" s="338"/>
      <c r="S25" s="333"/>
      <c r="T25" s="333"/>
      <c r="U25" s="58"/>
    </row>
    <row r="26" spans="1:21" ht="18" customHeight="1">
      <c r="A26" s="399"/>
      <c r="B26" s="400"/>
      <c r="C26" s="49"/>
      <c r="D26" s="50"/>
      <c r="E26" s="50"/>
      <c r="F26" s="51"/>
      <c r="G26" s="52"/>
      <c r="H26" s="53"/>
      <c r="I26" s="50"/>
      <c r="J26" s="51"/>
      <c r="K26" s="51"/>
      <c r="L26" s="54"/>
      <c r="M26" s="53"/>
      <c r="N26" s="50"/>
      <c r="O26" s="50"/>
      <c r="P26" s="51"/>
      <c r="Q26" s="59"/>
      <c r="R26" s="60"/>
      <c r="S26" s="333"/>
      <c r="T26" s="333"/>
      <c r="U26" s="58"/>
    </row>
    <row r="27" spans="1:21" ht="18" customHeight="1">
      <c r="A27" s="399"/>
      <c r="B27" s="400"/>
      <c r="C27" s="49"/>
      <c r="D27" s="50"/>
      <c r="E27" s="50"/>
      <c r="F27" s="51"/>
      <c r="G27" s="52"/>
      <c r="H27" s="53"/>
      <c r="I27" s="50"/>
      <c r="J27" s="51"/>
      <c r="K27" s="51"/>
      <c r="L27" s="54"/>
      <c r="M27" s="53"/>
      <c r="N27" s="50"/>
      <c r="O27" s="50"/>
      <c r="P27" s="51"/>
      <c r="Q27" s="59"/>
      <c r="R27" s="60"/>
      <c r="S27" s="333"/>
      <c r="T27" s="333"/>
      <c r="U27" s="58"/>
    </row>
    <row r="28" spans="1:21" ht="18" customHeight="1">
      <c r="A28" s="399"/>
      <c r="B28" s="400"/>
      <c r="C28" s="49"/>
      <c r="D28" s="50"/>
      <c r="E28" s="50"/>
      <c r="F28" s="51"/>
      <c r="G28" s="52"/>
      <c r="H28" s="53"/>
      <c r="I28" s="50"/>
      <c r="J28" s="51"/>
      <c r="K28" s="51"/>
      <c r="L28" s="54"/>
      <c r="M28" s="53"/>
      <c r="N28" s="50"/>
      <c r="O28" s="50"/>
      <c r="P28" s="51"/>
      <c r="Q28" s="337"/>
      <c r="R28" s="338"/>
      <c r="S28" s="334"/>
      <c r="T28" s="334"/>
      <c r="U28" s="67"/>
    </row>
    <row r="29" spans="1:21" ht="18" customHeight="1">
      <c r="A29" s="406"/>
      <c r="B29" s="407"/>
      <c r="C29" s="68"/>
      <c r="D29" s="69"/>
      <c r="E29" s="69"/>
      <c r="F29" s="70"/>
      <c r="G29" s="71"/>
      <c r="H29" s="72"/>
      <c r="I29" s="69"/>
      <c r="J29" s="70"/>
      <c r="K29" s="70"/>
      <c r="L29" s="73"/>
      <c r="M29" s="72"/>
      <c r="N29" s="69"/>
      <c r="O29" s="69"/>
      <c r="P29" s="70"/>
      <c r="Q29" s="418"/>
      <c r="R29" s="419"/>
      <c r="S29" s="334"/>
      <c r="T29" s="334"/>
      <c r="U29" s="74"/>
    </row>
    <row r="30" spans="1:21" ht="18" customHeight="1">
      <c r="A30" s="406"/>
      <c r="B30" s="407"/>
      <c r="C30" s="68"/>
      <c r="D30" s="69"/>
      <c r="E30" s="69"/>
      <c r="F30" s="70"/>
      <c r="G30" s="71"/>
      <c r="H30" s="72"/>
      <c r="I30" s="69"/>
      <c r="J30" s="70"/>
      <c r="K30" s="70"/>
      <c r="L30" s="73"/>
      <c r="M30" s="72"/>
      <c r="N30" s="69"/>
      <c r="O30" s="69"/>
      <c r="P30" s="70"/>
      <c r="Q30" s="418"/>
      <c r="R30" s="419"/>
      <c r="S30" s="334"/>
      <c r="T30" s="334"/>
      <c r="U30" s="74"/>
    </row>
    <row r="31" spans="1:21" ht="18" customHeight="1">
      <c r="A31" s="406"/>
      <c r="B31" s="407"/>
      <c r="C31" s="68"/>
      <c r="D31" s="69"/>
      <c r="E31" s="69"/>
      <c r="F31" s="70"/>
      <c r="G31" s="71"/>
      <c r="H31" s="72"/>
      <c r="I31" s="69"/>
      <c r="J31" s="70"/>
      <c r="K31" s="70"/>
      <c r="L31" s="73"/>
      <c r="M31" s="72"/>
      <c r="N31" s="69"/>
      <c r="O31" s="69"/>
      <c r="P31" s="70"/>
      <c r="Q31" s="416"/>
      <c r="R31" s="417"/>
      <c r="S31" s="334"/>
      <c r="T31" s="334"/>
      <c r="U31" s="74"/>
    </row>
    <row r="32" spans="1:21" ht="18" customHeight="1" thickBot="1">
      <c r="A32" s="391"/>
      <c r="B32" s="405"/>
      <c r="C32" s="75"/>
      <c r="D32" s="76"/>
      <c r="E32" s="76"/>
      <c r="F32" s="77"/>
      <c r="G32" s="78"/>
      <c r="H32" s="79"/>
      <c r="I32" s="76"/>
      <c r="J32" s="77"/>
      <c r="K32" s="77"/>
      <c r="L32" s="80"/>
      <c r="M32" s="79"/>
      <c r="N32" s="76"/>
      <c r="O32" s="76"/>
      <c r="P32" s="77"/>
      <c r="Q32" s="329"/>
      <c r="R32" s="330"/>
      <c r="S32" s="317"/>
      <c r="T32" s="317"/>
      <c r="U32" s="81"/>
    </row>
    <row r="33" spans="1:21" ht="18" customHeight="1" thickBot="1">
      <c r="A33" s="401" t="s">
        <v>68</v>
      </c>
      <c r="B33" s="402"/>
      <c r="C33" s="403"/>
      <c r="D33" s="403"/>
      <c r="E33" s="403"/>
      <c r="F33" s="403"/>
      <c r="G33" s="403"/>
      <c r="H33" s="402"/>
      <c r="I33" s="402"/>
      <c r="J33" s="402"/>
      <c r="K33" s="402"/>
      <c r="L33" s="403"/>
      <c r="M33" s="402"/>
      <c r="N33" s="402"/>
      <c r="O33" s="402"/>
      <c r="P33" s="404"/>
      <c r="Q33" s="461">
        <f>SUM(Q13:R32)</f>
        <v>111.96</v>
      </c>
      <c r="R33" s="462"/>
      <c r="S33" s="414">
        <f>SUM(S13:S32)</f>
        <v>111.96000000000001</v>
      </c>
      <c r="T33" s="415"/>
      <c r="U33" s="82"/>
    </row>
    <row r="35" spans="1:21" ht="18" customHeight="1">
      <c r="A35" s="450" t="s">
        <v>45</v>
      </c>
      <c r="B35" s="450"/>
      <c r="C35" s="450"/>
      <c r="D35" s="450"/>
      <c r="E35" s="450"/>
      <c r="F35" s="450"/>
      <c r="G35" s="450"/>
      <c r="H35" s="394" t="e">
        <f>_XLL.MTEMELKORKMAZ.EXCELTIM.YPF(B38)</f>
        <v>#NAME?</v>
      </c>
      <c r="I35" s="394"/>
      <c r="J35" s="394"/>
      <c r="K35" s="394"/>
      <c r="L35" s="394"/>
      <c r="M35" s="394"/>
      <c r="N35" s="394"/>
      <c r="O35" s="394"/>
      <c r="P35" s="394"/>
      <c r="Q35" s="323" t="s">
        <v>67</v>
      </c>
      <c r="R35" s="323"/>
      <c r="S35" s="323"/>
      <c r="T35" s="323"/>
      <c r="U35" s="323"/>
    </row>
    <row r="36" ht="18" customHeight="1" thickBot="1"/>
    <row r="37" spans="1:21" s="24" customFormat="1" ht="18" customHeight="1" thickBot="1">
      <c r="A37" s="83" t="s">
        <v>66</v>
      </c>
      <c r="B37" s="367" t="s">
        <v>65</v>
      </c>
      <c r="C37" s="368"/>
      <c r="D37" s="368"/>
      <c r="E37" s="368"/>
      <c r="F37" s="368"/>
      <c r="G37" s="368"/>
      <c r="H37" s="410" t="s">
        <v>64</v>
      </c>
      <c r="I37" s="411"/>
      <c r="J37" s="411"/>
      <c r="K37" s="363"/>
      <c r="L37" s="331" t="s">
        <v>63</v>
      </c>
      <c r="M37" s="332"/>
      <c r="N37" s="332"/>
      <c r="O37" s="332"/>
      <c r="P37" s="332"/>
      <c r="Q37" s="362"/>
      <c r="R37" s="363"/>
      <c r="S37" s="84"/>
      <c r="T37" s="84"/>
      <c r="U37" s="85">
        <f ca="1">TODAY()</f>
        <v>44838</v>
      </c>
    </row>
    <row r="38" spans="1:21" s="24" customFormat="1" ht="18" customHeight="1">
      <c r="A38" s="408"/>
      <c r="B38" s="453">
        <f>Q13</f>
        <v>55.75</v>
      </c>
      <c r="C38" s="453"/>
      <c r="D38" s="453"/>
      <c r="E38" s="453"/>
      <c r="F38" s="453"/>
      <c r="G38" s="454"/>
      <c r="H38" s="457">
        <f>SUM(S19:S26)</f>
        <v>0</v>
      </c>
      <c r="I38" s="453"/>
      <c r="J38" s="453"/>
      <c r="K38" s="454"/>
      <c r="L38" s="457">
        <f>B38-H38</f>
        <v>55.75</v>
      </c>
      <c r="M38" s="453"/>
      <c r="N38" s="453"/>
      <c r="O38" s="453"/>
      <c r="P38" s="459"/>
      <c r="Q38" s="371"/>
      <c r="R38" s="372"/>
      <c r="S38" s="84"/>
      <c r="T38" s="84"/>
      <c r="U38" s="91" t="e">
        <f>YOLLUKGİRİŞ!#REF!</f>
        <v>#REF!</v>
      </c>
    </row>
    <row r="39" spans="1:21" ht="18" customHeight="1" thickBot="1">
      <c r="A39" s="409"/>
      <c r="B39" s="455"/>
      <c r="C39" s="455"/>
      <c r="D39" s="455"/>
      <c r="E39" s="455"/>
      <c r="F39" s="455"/>
      <c r="G39" s="456"/>
      <c r="H39" s="458"/>
      <c r="I39" s="455"/>
      <c r="J39" s="455"/>
      <c r="K39" s="456"/>
      <c r="L39" s="458"/>
      <c r="M39" s="455"/>
      <c r="N39" s="455"/>
      <c r="O39" s="455"/>
      <c r="P39" s="460"/>
      <c r="Q39" s="373"/>
      <c r="R39" s="374"/>
      <c r="S39" s="86"/>
      <c r="T39" s="86"/>
      <c r="U39" s="32" t="e">
        <f>YOLLUKGİRİŞ!#REF!</f>
        <v>#REF!</v>
      </c>
    </row>
    <row r="40" spans="1:21" ht="18" customHeight="1" thickBot="1">
      <c r="A40" s="364" t="s">
        <v>62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6"/>
      <c r="S40" s="87"/>
      <c r="T40" s="87"/>
      <c r="U40" s="87"/>
    </row>
    <row r="41" spans="1:21" ht="18" customHeight="1" thickBot="1">
      <c r="A41" s="364" t="s">
        <v>61</v>
      </c>
      <c r="B41" s="365"/>
      <c r="C41" s="365"/>
      <c r="D41" s="365"/>
      <c r="E41" s="365"/>
      <c r="F41" s="365"/>
      <c r="G41" s="366"/>
      <c r="H41" s="365" t="s">
        <v>60</v>
      </c>
      <c r="I41" s="365"/>
      <c r="J41" s="365"/>
      <c r="K41" s="366"/>
      <c r="L41" s="364" t="s">
        <v>59</v>
      </c>
      <c r="M41" s="365"/>
      <c r="N41" s="365"/>
      <c r="O41" s="365"/>
      <c r="P41" s="366"/>
      <c r="Q41" s="364" t="s">
        <v>58</v>
      </c>
      <c r="R41" s="365"/>
      <c r="S41" s="365"/>
      <c r="T41" s="365"/>
      <c r="U41" s="366"/>
    </row>
    <row r="42" spans="1:21" ht="18" customHeight="1" thickBot="1">
      <c r="A42" s="364"/>
      <c r="B42" s="365"/>
      <c r="C42" s="365"/>
      <c r="D42" s="365"/>
      <c r="E42" s="365"/>
      <c r="F42" s="365"/>
      <c r="G42" s="397"/>
      <c r="H42" s="398"/>
      <c r="I42" s="365"/>
      <c r="J42" s="365"/>
      <c r="K42" s="397"/>
      <c r="L42" s="395"/>
      <c r="M42" s="395"/>
      <c r="N42" s="395"/>
      <c r="O42" s="395"/>
      <c r="P42" s="396"/>
      <c r="Q42" s="321" t="s">
        <v>57</v>
      </c>
      <c r="R42" s="322"/>
      <c r="S42" s="322"/>
      <c r="T42" s="412"/>
      <c r="U42" s="413"/>
    </row>
    <row r="43" spans="1:21" ht="18" customHeight="1" thickBot="1">
      <c r="A43" s="364" t="s">
        <v>56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6"/>
      <c r="Q43" s="324" t="s">
        <v>55</v>
      </c>
      <c r="R43" s="325"/>
      <c r="S43" s="325"/>
      <c r="T43" s="325"/>
      <c r="U43" s="326"/>
    </row>
    <row r="44" spans="1:21" s="21" customFormat="1" ht="18" customHeight="1">
      <c r="A44" s="375" t="s">
        <v>54</v>
      </c>
      <c r="B44" s="376"/>
      <c r="C44" s="376"/>
      <c r="D44" s="376" t="s">
        <v>53</v>
      </c>
      <c r="E44" s="376"/>
      <c r="F44" s="376"/>
      <c r="G44" s="376"/>
      <c r="H44" s="376" t="s">
        <v>52</v>
      </c>
      <c r="I44" s="376"/>
      <c r="J44" s="376"/>
      <c r="K44" s="376"/>
      <c r="L44" s="376" t="s">
        <v>51</v>
      </c>
      <c r="M44" s="376"/>
      <c r="N44" s="376"/>
      <c r="O44" s="376"/>
      <c r="P44" s="393"/>
      <c r="Q44" s="369"/>
      <c r="R44" s="370"/>
      <c r="S44" s="16"/>
      <c r="T44" s="16"/>
      <c r="U44" s="17"/>
    </row>
    <row r="45" spans="1:21" ht="18" customHeight="1" thickBot="1">
      <c r="A45" s="391" t="s">
        <v>32</v>
      </c>
      <c r="B45" s="392"/>
      <c r="C45" s="392"/>
      <c r="D45" s="387" t="s">
        <v>32</v>
      </c>
      <c r="E45" s="388"/>
      <c r="F45" s="388"/>
      <c r="G45" s="388"/>
      <c r="H45" s="388" t="s">
        <v>32</v>
      </c>
      <c r="I45" s="388"/>
      <c r="J45" s="388"/>
      <c r="K45" s="388"/>
      <c r="L45" s="389"/>
      <c r="M45" s="389"/>
      <c r="N45" s="389"/>
      <c r="O45" s="389"/>
      <c r="P45" s="390"/>
      <c r="Q45" s="327"/>
      <c r="R45" s="328"/>
      <c r="S45" s="30"/>
      <c r="T45" s="30"/>
      <c r="U45" s="88"/>
    </row>
    <row r="46" spans="1:21" s="21" customFormat="1" ht="18" customHeight="1">
      <c r="A46" s="318" t="s">
        <v>50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20"/>
      <c r="L46" s="318" t="s">
        <v>49</v>
      </c>
      <c r="M46" s="319"/>
      <c r="N46" s="319"/>
      <c r="O46" s="319"/>
      <c r="P46" s="319"/>
      <c r="Q46" s="320"/>
      <c r="R46" s="318" t="s">
        <v>48</v>
      </c>
      <c r="S46" s="319"/>
      <c r="T46" s="319"/>
      <c r="U46" s="320"/>
    </row>
    <row r="47" spans="1:21" ht="18" customHeight="1">
      <c r="A47" s="359"/>
      <c r="B47" s="360"/>
      <c r="C47" s="360"/>
      <c r="D47" s="360"/>
      <c r="E47" s="360"/>
      <c r="F47" s="360"/>
      <c r="G47" s="360"/>
      <c r="H47" s="360"/>
      <c r="I47" s="360"/>
      <c r="J47" s="360"/>
      <c r="K47" s="361"/>
      <c r="L47" s="359">
        <f ca="1">TODAY()</f>
        <v>44838</v>
      </c>
      <c r="M47" s="360"/>
      <c r="N47" s="360"/>
      <c r="O47" s="360"/>
      <c r="P47" s="360"/>
      <c r="Q47" s="361"/>
      <c r="R47" s="359">
        <f ca="1">TODAY()</f>
        <v>44838</v>
      </c>
      <c r="S47" s="360"/>
      <c r="T47" s="360"/>
      <c r="U47" s="361"/>
    </row>
    <row r="48" spans="1:21" ht="18" customHeight="1">
      <c r="A48" s="382"/>
      <c r="B48" s="383"/>
      <c r="C48" s="383"/>
      <c r="D48" s="383"/>
      <c r="E48" s="383"/>
      <c r="F48" s="383"/>
      <c r="G48" s="383"/>
      <c r="H48" s="383"/>
      <c r="I48" s="383"/>
      <c r="J48" s="383"/>
      <c r="K48" s="384"/>
      <c r="L48" s="377" t="s">
        <v>47</v>
      </c>
      <c r="M48" s="378"/>
      <c r="N48" s="378"/>
      <c r="O48" s="378"/>
      <c r="P48" s="378"/>
      <c r="Q48" s="379"/>
      <c r="R48" s="369" t="s">
        <v>46</v>
      </c>
      <c r="S48" s="370"/>
      <c r="T48" s="370"/>
      <c r="U48" s="381"/>
    </row>
    <row r="49" spans="1:21" ht="18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6"/>
      <c r="L49" s="377" t="e">
        <f>YOLLUKGİRİŞ!#REF!</f>
        <v>#REF!</v>
      </c>
      <c r="M49" s="378"/>
      <c r="N49" s="378"/>
      <c r="O49" s="378"/>
      <c r="P49" s="378"/>
      <c r="Q49" s="379"/>
      <c r="R49" s="369" t="e">
        <f>YOLLUKGİRİŞ!#REF!</f>
        <v>#REF!</v>
      </c>
      <c r="S49" s="370"/>
      <c r="T49" s="370"/>
      <c r="U49" s="381"/>
    </row>
    <row r="50" spans="1:21" ht="18" customHeight="1" thickBot="1">
      <c r="A50" s="7"/>
      <c r="B50" s="8"/>
      <c r="C50" s="8"/>
      <c r="D50" s="8"/>
      <c r="E50" s="9"/>
      <c r="F50" s="9"/>
      <c r="G50" s="9"/>
      <c r="H50" s="9"/>
      <c r="I50" s="9"/>
      <c r="J50" s="9"/>
      <c r="K50" s="10"/>
      <c r="L50" s="11"/>
      <c r="M50" s="12"/>
      <c r="N50" s="12"/>
      <c r="O50" s="12"/>
      <c r="P50" s="12"/>
      <c r="Q50" s="13"/>
      <c r="R50" s="14"/>
      <c r="S50" s="14"/>
      <c r="T50" s="14"/>
      <c r="U50" s="15"/>
    </row>
    <row r="51" spans="1:21" ht="18" customHeight="1" thickBot="1">
      <c r="A51" s="89"/>
      <c r="B51" s="89"/>
      <c r="C51" s="89"/>
      <c r="D51" s="89"/>
      <c r="E51" s="90"/>
      <c r="F51" s="90"/>
      <c r="G51" s="90"/>
      <c r="H51" s="90"/>
      <c r="I51" s="90"/>
      <c r="J51" s="90"/>
      <c r="K51" s="90"/>
      <c r="L51" s="380"/>
      <c r="M51" s="380"/>
      <c r="N51" s="380"/>
      <c r="O51" s="380"/>
      <c r="P51" s="380"/>
      <c r="Q51" s="380"/>
      <c r="R51" s="90"/>
      <c r="S51" s="90"/>
      <c r="T51" s="90"/>
      <c r="U51" s="90"/>
    </row>
    <row r="52" spans="1:21" ht="18" customHeight="1" thickBot="1">
      <c r="A52" s="385" t="s">
        <v>45</v>
      </c>
      <c r="B52" s="386"/>
      <c r="C52" s="386"/>
      <c r="D52" s="386"/>
      <c r="E52" s="386"/>
      <c r="F52" s="386"/>
      <c r="G52" s="386"/>
      <c r="H52" s="365" t="e">
        <f>_XLL.MTEMELKORKMAZ.EXCELTIM.YPF(L38)</f>
        <v>#NAME?</v>
      </c>
      <c r="I52" s="365"/>
      <c r="J52" s="365"/>
      <c r="K52" s="365"/>
      <c r="L52" s="365"/>
      <c r="M52" s="365"/>
      <c r="N52" s="365"/>
      <c r="O52" s="365"/>
      <c r="P52" s="365"/>
      <c r="Q52" s="365"/>
      <c r="R52" s="365" t="s">
        <v>44</v>
      </c>
      <c r="S52" s="365"/>
      <c r="T52" s="365"/>
      <c r="U52" s="366"/>
    </row>
  </sheetData>
  <sheetProtection/>
  <mergeCells count="142">
    <mergeCell ref="C8:Q8"/>
    <mergeCell ref="S24:T24"/>
    <mergeCell ref="B38:G39"/>
    <mergeCell ref="H38:K39"/>
    <mergeCell ref="L38:P39"/>
    <mergeCell ref="A21:B21"/>
    <mergeCell ref="Q33:R33"/>
    <mergeCell ref="A13:B13"/>
    <mergeCell ref="A17:B17"/>
    <mergeCell ref="A16:B16"/>
    <mergeCell ref="U10:U12"/>
    <mergeCell ref="C10:G11"/>
    <mergeCell ref="A35:G35"/>
    <mergeCell ref="A14:B14"/>
    <mergeCell ref="A20:B20"/>
    <mergeCell ref="H10:K11"/>
    <mergeCell ref="Q20:R20"/>
    <mergeCell ref="Q29:R29"/>
    <mergeCell ref="Q19:R19"/>
    <mergeCell ref="Q28:R28"/>
    <mergeCell ref="C7:Q7"/>
    <mergeCell ref="S22:T22"/>
    <mergeCell ref="S27:T27"/>
    <mergeCell ref="S7:T7"/>
    <mergeCell ref="S8:T8"/>
    <mergeCell ref="S23:T23"/>
    <mergeCell ref="S25:T25"/>
    <mergeCell ref="Q18:R18"/>
    <mergeCell ref="S11:T12"/>
    <mergeCell ref="S18:T18"/>
    <mergeCell ref="S4:T4"/>
    <mergeCell ref="S6:T6"/>
    <mergeCell ref="S5:T5"/>
    <mergeCell ref="A7:B7"/>
    <mergeCell ref="A8:B8"/>
    <mergeCell ref="Q10:T10"/>
    <mergeCell ref="O6:Q6"/>
    <mergeCell ref="M10:P11"/>
    <mergeCell ref="R4:R8"/>
    <mergeCell ref="A10:B12"/>
    <mergeCell ref="F1:T1"/>
    <mergeCell ref="A28:B28"/>
    <mergeCell ref="S13:T13"/>
    <mergeCell ref="S14:T14"/>
    <mergeCell ref="S15:T15"/>
    <mergeCell ref="A18:B18"/>
    <mergeCell ref="A19:B19"/>
    <mergeCell ref="Q11:R12"/>
    <mergeCell ref="A25:B25"/>
    <mergeCell ref="A22:B22"/>
    <mergeCell ref="A23:B23"/>
    <mergeCell ref="A29:B29"/>
    <mergeCell ref="Q30:R30"/>
    <mergeCell ref="A24:B24"/>
    <mergeCell ref="Q24:R24"/>
    <mergeCell ref="A15:B15"/>
    <mergeCell ref="S30:T30"/>
    <mergeCell ref="Q23:R23"/>
    <mergeCell ref="Q25:R25"/>
    <mergeCell ref="H44:K44"/>
    <mergeCell ref="H37:K37"/>
    <mergeCell ref="S31:T31"/>
    <mergeCell ref="L41:P41"/>
    <mergeCell ref="T42:U42"/>
    <mergeCell ref="S33:T33"/>
    <mergeCell ref="Q31:R31"/>
    <mergeCell ref="H42:K42"/>
    <mergeCell ref="A26:B26"/>
    <mergeCell ref="A27:B27"/>
    <mergeCell ref="A33:P33"/>
    <mergeCell ref="A32:B32"/>
    <mergeCell ref="A31:B31"/>
    <mergeCell ref="A38:A39"/>
    <mergeCell ref="A30:B30"/>
    <mergeCell ref="L44:P44"/>
    <mergeCell ref="Q21:R21"/>
    <mergeCell ref="Q22:R22"/>
    <mergeCell ref="H35:P35"/>
    <mergeCell ref="L42:P42"/>
    <mergeCell ref="A43:P43"/>
    <mergeCell ref="H41:K41"/>
    <mergeCell ref="D44:G44"/>
    <mergeCell ref="A41:G41"/>
    <mergeCell ref="A42:G42"/>
    <mergeCell ref="A48:K48"/>
    <mergeCell ref="A52:G52"/>
    <mergeCell ref="H52:Q52"/>
    <mergeCell ref="D45:G45"/>
    <mergeCell ref="L47:Q47"/>
    <mergeCell ref="L45:P45"/>
    <mergeCell ref="L46:Q46"/>
    <mergeCell ref="H45:K45"/>
    <mergeCell ref="A45:C45"/>
    <mergeCell ref="R52:U52"/>
    <mergeCell ref="L48:Q48"/>
    <mergeCell ref="L49:Q49"/>
    <mergeCell ref="L51:Q51"/>
    <mergeCell ref="R48:U48"/>
    <mergeCell ref="R49:U49"/>
    <mergeCell ref="R47:U47"/>
    <mergeCell ref="Q37:R37"/>
    <mergeCell ref="A40:R40"/>
    <mergeCell ref="Q41:U41"/>
    <mergeCell ref="A46:K46"/>
    <mergeCell ref="A47:K47"/>
    <mergeCell ref="B37:G37"/>
    <mergeCell ref="Q44:R44"/>
    <mergeCell ref="Q38:R39"/>
    <mergeCell ref="A44:C44"/>
    <mergeCell ref="L4:N4"/>
    <mergeCell ref="M6:N6"/>
    <mergeCell ref="A3:B3"/>
    <mergeCell ref="A4:B4"/>
    <mergeCell ref="C4:K4"/>
    <mergeCell ref="M5:N5"/>
    <mergeCell ref="H5:L6"/>
    <mergeCell ref="C3:K3"/>
    <mergeCell ref="A5:B6"/>
    <mergeCell ref="Q14:R14"/>
    <mergeCell ref="Q15:R15"/>
    <mergeCell ref="Q17:R17"/>
    <mergeCell ref="Q16:R16"/>
    <mergeCell ref="Q13:R13"/>
    <mergeCell ref="L10:L11"/>
    <mergeCell ref="S17:T17"/>
    <mergeCell ref="S16:T16"/>
    <mergeCell ref="S20:T20"/>
    <mergeCell ref="S19:T19"/>
    <mergeCell ref="S29:T29"/>
    <mergeCell ref="S26:T26"/>
    <mergeCell ref="S21:T21"/>
    <mergeCell ref="S28:T28"/>
    <mergeCell ref="O4:Q4"/>
    <mergeCell ref="O5:Q5"/>
    <mergeCell ref="S32:T32"/>
    <mergeCell ref="R46:U46"/>
    <mergeCell ref="Q42:S42"/>
    <mergeCell ref="Q35:U35"/>
    <mergeCell ref="Q43:U43"/>
    <mergeCell ref="Q45:R45"/>
    <mergeCell ref="Q32:R32"/>
    <mergeCell ref="L37:P37"/>
  </mergeCells>
  <printOptions/>
  <pageMargins left="0.5511811023622047" right="0.35433070866141736" top="0.3937007874015748" bottom="0.3937007874015748" header="0.5118110236220472" footer="0.5118110236220472"/>
  <pageSetup blackAndWhite="1"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</dc:creator>
  <cp:keywords/>
  <dc:description/>
  <cp:lastModifiedBy>User</cp:lastModifiedBy>
  <cp:lastPrinted>2017-09-12T07:36:16Z</cp:lastPrinted>
  <dcterms:created xsi:type="dcterms:W3CDTF">2002-05-14T12:42:10Z</dcterms:created>
  <dcterms:modified xsi:type="dcterms:W3CDTF">2022-10-04T13:02:26Z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